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VANAS\ecova\DOCUMENTOS ECOVA\COMISIONES Y OTROS\SERVICIO DE ESTUDIOS ECONOMICOS\AGROALIMIENTARIO\Agroalimentario_2019\Final 2019\"/>
    </mc:Choice>
  </mc:AlternateContent>
  <xr:revisionPtr revIDLastSave="0" documentId="13_ncr:1_{7596BAF2-C35A-4798-8A65-83E0E4F8F82D}" xr6:coauthVersionLast="45" xr6:coauthVersionMax="45" xr10:uidLastSave="{00000000-0000-0000-0000-000000000000}"/>
  <bookViews>
    <workbookView xWindow="4392" yWindow="4392" windowWidth="23040" windowHeight="120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38" i="1"/>
  <c r="G36" i="1"/>
  <c r="G28" i="1"/>
  <c r="G29" i="1"/>
  <c r="I28" i="1" l="1"/>
  <c r="I10" i="1" l="1"/>
  <c r="G10" i="1"/>
  <c r="I47" i="1" l="1"/>
  <c r="I31" i="1" l="1"/>
  <c r="I32" i="1"/>
  <c r="I30" i="1"/>
  <c r="G47" i="1" l="1"/>
  <c r="G40" i="1"/>
  <c r="G41" i="1"/>
  <c r="G42" i="1"/>
  <c r="G43" i="1"/>
  <c r="G44" i="1"/>
  <c r="G45" i="1"/>
  <c r="G46" i="1"/>
  <c r="G30" i="1"/>
  <c r="G31" i="1"/>
  <c r="G32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5" i="1"/>
  <c r="I36" i="1"/>
  <c r="I37" i="1"/>
  <c r="I38" i="1"/>
  <c r="I39" i="1"/>
  <c r="I40" i="1"/>
  <c r="I41" i="1"/>
  <c r="I42" i="1"/>
  <c r="I43" i="1"/>
  <c r="I44" i="1"/>
  <c r="I45" i="1"/>
  <c r="I46" i="1"/>
  <c r="I6" i="1"/>
  <c r="I7" i="1"/>
  <c r="I5" i="1"/>
  <c r="I29" i="1" l="1"/>
  <c r="I26" i="1"/>
  <c r="I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</calcChain>
</file>

<file path=xl/sharedStrings.xml><?xml version="1.0" encoding="utf-8"?>
<sst xmlns="http://schemas.openxmlformats.org/spreadsheetml/2006/main" count="184" uniqueCount="63">
  <si>
    <t>Producción vegetal</t>
  </si>
  <si>
    <t>Renta agraria</t>
  </si>
  <si>
    <t>Número de animales (bovino)</t>
  </si>
  <si>
    <t>Número de animales (ovino)</t>
  </si>
  <si>
    <t>Número de animales (caprino)</t>
  </si>
  <si>
    <t>Afiliados a las S.Social Agraria</t>
  </si>
  <si>
    <t>Número de empresas sector alimentación</t>
  </si>
  <si>
    <t>Número de empresas sector fabricación de bebidas</t>
  </si>
  <si>
    <t>Número de empresas sector de comercio</t>
  </si>
  <si>
    <t>Número de empresas sector servicios de comidas y bebidas</t>
  </si>
  <si>
    <t>IPC Alimentos</t>
  </si>
  <si>
    <t>IPC Bebidas no alcohólicas</t>
  </si>
  <si>
    <t>IPC Bebidas alcohólicas</t>
  </si>
  <si>
    <t>Precios industriales alimentación</t>
  </si>
  <si>
    <t>Precios industriales fabricación de bebidas</t>
  </si>
  <si>
    <t>Gasto medio por persona en alimentación</t>
  </si>
  <si>
    <t>Gasto medio por persona en bebidas no alcohólicas</t>
  </si>
  <si>
    <t>Gasto medio por persona en bebidas alcohólicas</t>
  </si>
  <si>
    <t>Exportaciones</t>
  </si>
  <si>
    <t>Importaciones</t>
  </si>
  <si>
    <t>Periodo</t>
  </si>
  <si>
    <t>Producción animal</t>
  </si>
  <si>
    <t>Muertes /Nacimientos de empresas sector alimentación</t>
  </si>
  <si>
    <t>Muertes/Nacimientos de empresas sector fabricación de bebidas</t>
  </si>
  <si>
    <t>Muertes/Nacimientos de empresas sector servicios de comidas y bebidas</t>
  </si>
  <si>
    <t>Número de trabajadores afiliados a la S.S sector alimentación</t>
  </si>
  <si>
    <t>Número de trabajadores afiliados a la S.S sector fabricación de bebidas</t>
  </si>
  <si>
    <t>Número de trabajadores afiliados a la S.S sector servicios de comidas y bebidas</t>
  </si>
  <si>
    <t>Número de vacas lecheras</t>
  </si>
  <si>
    <t>Variables</t>
  </si>
  <si>
    <t>Mejora respecto de España</t>
  </si>
  <si>
    <t>Mejora respecto del periodo anterior</t>
  </si>
  <si>
    <t>£</t>
  </si>
  <si>
    <t></t>
  </si>
  <si>
    <t>% de crecimiento de España</t>
  </si>
  <si>
    <t>% de crecimiento de Castilla y León</t>
  </si>
  <si>
    <t>*</t>
  </si>
  <si>
    <t>Producción anual de leche de oveja</t>
  </si>
  <si>
    <t>Producción anual de leche de cabra</t>
  </si>
  <si>
    <t>**</t>
  </si>
  <si>
    <t>2016/2017</t>
  </si>
  <si>
    <t>Producción anual de leche de vaca</t>
  </si>
  <si>
    <t>Personas ocupadas en alimentación y fabricación de bebidas</t>
  </si>
  <si>
    <t>Número de locales en alimentación y fabricación de bebidas</t>
  </si>
  <si>
    <t>Cifra de negocios en alimentación y fabricación de bebidas</t>
  </si>
  <si>
    <t>Inversión en activos materiales en alimentación y fabricación de bebidas</t>
  </si>
  <si>
    <t>Sueldos y salarios en alimentación y fabricación de bebidas</t>
  </si>
  <si>
    <t>Valor de la producción en alimentación, bebidas y tabaco</t>
  </si>
  <si>
    <t>IPC Restauración y comedores</t>
  </si>
  <si>
    <t>Gasto medio por persona en restauración y comedores</t>
  </si>
  <si>
    <t>2017/2018</t>
  </si>
  <si>
    <t>OBSERVATORIO AGROALIMENTARIO DE CASTILLA Y LEÓN 2019</t>
  </si>
  <si>
    <t>MAYO 2020</t>
  </si>
  <si>
    <t>2018/2019</t>
  </si>
  <si>
    <t>Número de animales (porcino no iberico)</t>
  </si>
  <si>
    <t>Número de animales (porcino ibérico)</t>
  </si>
  <si>
    <t>Parque de máquinas automotrices</t>
  </si>
  <si>
    <t>Parque de tractores</t>
  </si>
  <si>
    <t>2019M2-2020M2</t>
  </si>
  <si>
    <t>En las variables marcadas (*) se considera que mejora si el % de crecimiento es menor que el 100% (Más nacimientos que muertes)</t>
  </si>
  <si>
    <t>En las variables marcadas (**) se considera que mejora si el % de crecimiento es menor</t>
  </si>
  <si>
    <t>Igual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</si>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</sst>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5" fillId="3" borderId="6" xfId="0" quotePrefix="1" applyFont="1" applyFill="1" applyBorder="1" applyAlignment="1">
      <alignment horizontal="center"/>
    </xf>
    <xf numFmtId="0" fontId="5" fillId="3" borderId="7" xfId="0" applyFont="1" applyFill="1" applyBorder="1"/>
    <xf numFmtId="10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3" borderId="2" xfId="0" quotePrefix="1" applyFont="1" applyFill="1" applyBorder="1" applyAlignment="1">
      <alignment horizontal="center"/>
    </xf>
    <xf numFmtId="0" fontId="5" fillId="3" borderId="1" xfId="0" applyFont="1" applyFill="1" applyBorder="1"/>
    <xf numFmtId="1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1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9" borderId="1" xfId="0" applyFont="1" applyFill="1" applyBorder="1"/>
    <xf numFmtId="10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5" fillId="5" borderId="1" xfId="0" applyFont="1" applyFill="1" applyBorder="1"/>
    <xf numFmtId="10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1" xfId="0" applyFont="1" applyFill="1" applyBorder="1"/>
    <xf numFmtId="10" fontId="5" fillId="10" borderId="1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" xfId="0" applyFont="1" applyFill="1" applyBorder="1"/>
    <xf numFmtId="10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3" borderId="1" xfId="0" applyFont="1" applyFill="1" applyBorder="1"/>
    <xf numFmtId="10" fontId="5" fillId="13" borderId="1" xfId="0" applyNumberFormat="1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5" fillId="12" borderId="1" xfId="0" applyFont="1" applyFill="1" applyBorder="1"/>
    <xf numFmtId="10" fontId="5" fillId="12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/>
    <xf numFmtId="10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1" xfId="0" applyFont="1" applyFill="1" applyBorder="1"/>
    <xf numFmtId="10" fontId="5" fillId="11" borderId="1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5" xfId="0" applyFont="1" applyFill="1" applyBorder="1"/>
    <xf numFmtId="10" fontId="5" fillId="11" borderId="5" xfId="0" applyNumberFormat="1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" xfId="0" applyFont="1" applyFill="1" applyBorder="1"/>
    <xf numFmtId="10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3" borderId="0" xfId="0" applyFont="1" applyFill="1"/>
    <xf numFmtId="49" fontId="9" fillId="3" borderId="0" xfId="0" applyNumberFormat="1" applyFont="1" applyFill="1"/>
    <xf numFmtId="0" fontId="3" fillId="3" borderId="0" xfId="0" applyFont="1" applyFill="1"/>
    <xf numFmtId="0" fontId="10" fillId="9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showGridLines="0" tabSelected="1" topLeftCell="A43" workbookViewId="0">
      <selection activeCell="I57" sqref="I57"/>
    </sheetView>
  </sheetViews>
  <sheetFormatPr baseColWidth="10" defaultRowHeight="14.4" x14ac:dyDescent="0.3"/>
  <cols>
    <col min="1" max="1" width="11.44140625" customWidth="1"/>
    <col min="2" max="2" width="3.33203125" customWidth="1"/>
    <col min="3" max="3" width="17" style="1" customWidth="1"/>
    <col min="4" max="4" width="61.88671875" customWidth="1"/>
    <col min="5" max="5" width="14.6640625" style="1" customWidth="1"/>
    <col min="6" max="6" width="16.33203125" style="1" customWidth="1"/>
    <col min="7" max="7" width="17.5546875" style="1" customWidth="1"/>
    <col min="8" max="8" width="5.33203125" style="1" customWidth="1"/>
    <col min="9" max="9" width="18" style="1" customWidth="1"/>
    <col min="10" max="10" width="4.44140625" style="1" customWidth="1"/>
    <col min="11" max="20" width="11.44140625" style="2"/>
  </cols>
  <sheetData>
    <row r="1" spans="1:10" ht="21" x14ac:dyDescent="0.4">
      <c r="A1" s="69" t="s">
        <v>51</v>
      </c>
      <c r="B1" s="2"/>
      <c r="C1" s="3"/>
      <c r="D1" s="2"/>
      <c r="E1" s="3"/>
      <c r="F1" s="3"/>
      <c r="G1" s="3"/>
      <c r="H1" s="3"/>
      <c r="I1" s="3"/>
      <c r="J1" s="3"/>
    </row>
    <row r="2" spans="1:10" ht="16.5" customHeight="1" x14ac:dyDescent="0.4">
      <c r="A2" s="70" t="s">
        <v>52</v>
      </c>
      <c r="B2" s="2"/>
      <c r="C2" s="3"/>
      <c r="D2" s="2"/>
      <c r="E2" s="3"/>
      <c r="F2" s="3"/>
      <c r="G2" s="3"/>
      <c r="H2" s="3"/>
      <c r="I2" s="3"/>
      <c r="J2" s="3"/>
    </row>
    <row r="3" spans="1:10" ht="15" thickBot="1" x14ac:dyDescent="0.35">
      <c r="A3" s="2"/>
      <c r="B3" s="2"/>
      <c r="C3" s="3"/>
      <c r="D3" s="2"/>
      <c r="E3" s="3"/>
      <c r="F3" s="3"/>
      <c r="G3" s="2"/>
      <c r="H3" s="3"/>
      <c r="I3" s="3"/>
      <c r="J3" s="3"/>
    </row>
    <row r="4" spans="1:10" ht="47.4" thickBot="1" x14ac:dyDescent="0.35">
      <c r="A4" s="5"/>
      <c r="B4" s="5"/>
      <c r="C4" s="6" t="s">
        <v>20</v>
      </c>
      <c r="D4" s="7" t="s">
        <v>29</v>
      </c>
      <c r="E4" s="8" t="s">
        <v>34</v>
      </c>
      <c r="F4" s="8" t="s">
        <v>35</v>
      </c>
      <c r="G4" s="8" t="s">
        <v>30</v>
      </c>
      <c r="H4" s="8"/>
      <c r="I4" s="8" t="s">
        <v>31</v>
      </c>
      <c r="J4" s="9"/>
    </row>
    <row r="5" spans="1:10" ht="17.399999999999999" x14ac:dyDescent="0.3">
      <c r="A5" s="2"/>
      <c r="B5" s="2"/>
      <c r="C5" s="10" t="s">
        <v>50</v>
      </c>
      <c r="D5" s="11" t="s">
        <v>0</v>
      </c>
      <c r="E5" s="12">
        <v>5.0099999999999999E-2</v>
      </c>
      <c r="F5" s="12">
        <v>0.79059999999999997</v>
      </c>
      <c r="G5" s="13" t="str">
        <f>IF(E5&lt;F5,"Si","No")</f>
        <v>Si</v>
      </c>
      <c r="H5" s="78" t="s">
        <v>32</v>
      </c>
      <c r="I5" s="88" t="str">
        <f>IF(F5&lt;0,"No","Si")</f>
        <v>Si</v>
      </c>
      <c r="J5" s="73" t="s">
        <v>32</v>
      </c>
    </row>
    <row r="6" spans="1:10" ht="17.399999999999999" x14ac:dyDescent="0.3">
      <c r="A6" s="2"/>
      <c r="B6" s="2"/>
      <c r="C6" s="15" t="s">
        <v>50</v>
      </c>
      <c r="D6" s="16" t="s">
        <v>21</v>
      </c>
      <c r="E6" s="17">
        <v>-4.0000000000000002E-4</v>
      </c>
      <c r="F6" s="17">
        <v>5.7000000000000002E-3</v>
      </c>
      <c r="G6" s="18" t="str">
        <f t="shared" ref="G6:G27" si="0">IF(E6&lt;F6,"Si","No")</f>
        <v>Si</v>
      </c>
      <c r="H6" s="78" t="s">
        <v>32</v>
      </c>
      <c r="I6" s="18" t="str">
        <f t="shared" ref="I6:I46" si="1">IF(F6&lt;0,"No","Si")</f>
        <v>Si</v>
      </c>
      <c r="J6" s="90" t="s">
        <v>32</v>
      </c>
    </row>
    <row r="7" spans="1:10" ht="17.399999999999999" x14ac:dyDescent="0.3">
      <c r="A7" s="2"/>
      <c r="B7" s="2"/>
      <c r="C7" s="19" t="s">
        <v>50</v>
      </c>
      <c r="D7" s="16" t="s">
        <v>1</v>
      </c>
      <c r="E7" s="17">
        <v>-1.7500000000000002E-2</v>
      </c>
      <c r="F7" s="17">
        <v>0.54200000000000004</v>
      </c>
      <c r="G7" s="18" t="str">
        <f t="shared" si="0"/>
        <v>Si</v>
      </c>
      <c r="H7" s="78" t="s">
        <v>32</v>
      </c>
      <c r="I7" s="18" t="str">
        <f t="shared" si="1"/>
        <v>Si</v>
      </c>
      <c r="J7" s="73" t="s">
        <v>32</v>
      </c>
    </row>
    <row r="8" spans="1:10" ht="19.5" customHeight="1" x14ac:dyDescent="0.3">
      <c r="A8" s="2"/>
      <c r="B8" s="2"/>
      <c r="C8" s="20" t="s">
        <v>53</v>
      </c>
      <c r="D8" s="21" t="s">
        <v>2</v>
      </c>
      <c r="E8" s="22">
        <v>1.38E-2</v>
      </c>
      <c r="F8" s="22">
        <v>2.87E-2</v>
      </c>
      <c r="G8" s="23" t="str">
        <f t="shared" si="0"/>
        <v>Si</v>
      </c>
      <c r="H8" s="79" t="s">
        <v>32</v>
      </c>
      <c r="I8" s="23" t="str">
        <f t="shared" si="1"/>
        <v>Si</v>
      </c>
      <c r="J8" s="24" t="s">
        <v>32</v>
      </c>
    </row>
    <row r="9" spans="1:10" ht="17.399999999999999" x14ac:dyDescent="0.3">
      <c r="A9" s="2"/>
      <c r="B9" s="2"/>
      <c r="C9" s="20" t="s">
        <v>53</v>
      </c>
      <c r="D9" s="21" t="s">
        <v>28</v>
      </c>
      <c r="E9" s="22">
        <v>-5.1999999999999998E-3</v>
      </c>
      <c r="F9" s="22">
        <v>7.1999999999999998E-3</v>
      </c>
      <c r="G9" s="23" t="str">
        <f t="shared" si="0"/>
        <v>Si</v>
      </c>
      <c r="H9" s="79" t="s">
        <v>32</v>
      </c>
      <c r="I9" s="23" t="str">
        <f t="shared" si="1"/>
        <v>Si</v>
      </c>
      <c r="J9" s="24" t="s">
        <v>32</v>
      </c>
    </row>
    <row r="10" spans="1:10" ht="17.399999999999999" x14ac:dyDescent="0.3">
      <c r="A10" s="2"/>
      <c r="B10" s="2"/>
      <c r="C10" s="20" t="s">
        <v>53</v>
      </c>
      <c r="D10" s="21" t="s">
        <v>41</v>
      </c>
      <c r="E10" s="22">
        <v>1.5299999999999999E-2</v>
      </c>
      <c r="F10" s="22">
        <v>2.29E-2</v>
      </c>
      <c r="G10" s="23" t="str">
        <f t="shared" si="0"/>
        <v>Si</v>
      </c>
      <c r="H10" s="79" t="s">
        <v>32</v>
      </c>
      <c r="I10" s="23" t="str">
        <f t="shared" si="1"/>
        <v>Si</v>
      </c>
      <c r="J10" s="24" t="s">
        <v>32</v>
      </c>
    </row>
    <row r="11" spans="1:10" ht="17.399999999999999" x14ac:dyDescent="0.3">
      <c r="A11" s="2"/>
      <c r="B11" s="2"/>
      <c r="C11" s="20" t="s">
        <v>53</v>
      </c>
      <c r="D11" s="21" t="s">
        <v>54</v>
      </c>
      <c r="E11" s="22">
        <v>1.29E-2</v>
      </c>
      <c r="F11" s="22">
        <v>1.46E-2</v>
      </c>
      <c r="G11" s="23" t="str">
        <f t="shared" si="0"/>
        <v>Si</v>
      </c>
      <c r="H11" s="79" t="s">
        <v>32</v>
      </c>
      <c r="I11" s="23" t="str">
        <f t="shared" si="1"/>
        <v>Si</v>
      </c>
      <c r="J11" s="24" t="s">
        <v>32</v>
      </c>
    </row>
    <row r="12" spans="1:10" ht="17.399999999999999" x14ac:dyDescent="0.3">
      <c r="A12" s="2"/>
      <c r="B12" s="2"/>
      <c r="C12" s="20" t="s">
        <v>53</v>
      </c>
      <c r="D12" s="21" t="s">
        <v>55</v>
      </c>
      <c r="E12" s="22">
        <v>2.6800000000000001E-2</v>
      </c>
      <c r="F12" s="22">
        <v>8.0299999999999996E-2</v>
      </c>
      <c r="G12" s="23" t="str">
        <f t="shared" si="0"/>
        <v>Si</v>
      </c>
      <c r="H12" s="79" t="s">
        <v>32</v>
      </c>
      <c r="I12" s="23" t="str">
        <f t="shared" si="1"/>
        <v>Si</v>
      </c>
      <c r="J12" s="24" t="s">
        <v>32</v>
      </c>
    </row>
    <row r="13" spans="1:10" ht="17.399999999999999" x14ac:dyDescent="0.3">
      <c r="A13" s="2"/>
      <c r="B13" s="2"/>
      <c r="C13" s="20" t="s">
        <v>53</v>
      </c>
      <c r="D13" s="21" t="s">
        <v>3</v>
      </c>
      <c r="E13" s="22">
        <v>-3.0300000000000001E-2</v>
      </c>
      <c r="F13" s="22">
        <v>-7.2900000000000006E-2</v>
      </c>
      <c r="G13" s="23" t="str">
        <f t="shared" si="0"/>
        <v>No</v>
      </c>
      <c r="H13" s="80" t="s">
        <v>33</v>
      </c>
      <c r="I13" s="23" t="str">
        <f t="shared" si="1"/>
        <v>No</v>
      </c>
      <c r="J13" s="25" t="s">
        <v>33</v>
      </c>
    </row>
    <row r="14" spans="1:10" ht="17.399999999999999" x14ac:dyDescent="0.3">
      <c r="A14" s="2"/>
      <c r="B14" s="2"/>
      <c r="C14" s="20" t="s">
        <v>53</v>
      </c>
      <c r="D14" s="21" t="s">
        <v>37</v>
      </c>
      <c r="E14" s="22">
        <v>-9.2999999999999992E-3</v>
      </c>
      <c r="F14" s="22">
        <v>-1.03E-2</v>
      </c>
      <c r="G14" s="23" t="str">
        <f t="shared" si="0"/>
        <v>No</v>
      </c>
      <c r="H14" s="80" t="s">
        <v>33</v>
      </c>
      <c r="I14" s="23" t="str">
        <f t="shared" si="1"/>
        <v>No</v>
      </c>
      <c r="J14" s="25" t="s">
        <v>33</v>
      </c>
    </row>
    <row r="15" spans="1:10" ht="17.399999999999999" x14ac:dyDescent="0.3">
      <c r="A15" s="2"/>
      <c r="B15" s="2"/>
      <c r="C15" s="20" t="s">
        <v>53</v>
      </c>
      <c r="D15" s="21" t="s">
        <v>4</v>
      </c>
      <c r="E15" s="22">
        <v>-3.61E-2</v>
      </c>
      <c r="F15" s="22">
        <v>-3.9600000000000003E-2</v>
      </c>
      <c r="G15" s="23" t="str">
        <f t="shared" si="0"/>
        <v>No</v>
      </c>
      <c r="H15" s="80" t="s">
        <v>33</v>
      </c>
      <c r="I15" s="23" t="str">
        <f t="shared" si="1"/>
        <v>No</v>
      </c>
      <c r="J15" s="25" t="s">
        <v>33</v>
      </c>
    </row>
    <row r="16" spans="1:10" ht="17.399999999999999" x14ac:dyDescent="0.3">
      <c r="A16" s="2"/>
      <c r="B16" s="2"/>
      <c r="C16" s="20" t="s">
        <v>53</v>
      </c>
      <c r="D16" s="21" t="s">
        <v>38</v>
      </c>
      <c r="E16" s="22">
        <v>-1.4500000000000001E-2</v>
      </c>
      <c r="F16" s="22">
        <v>2.1700000000000001E-2</v>
      </c>
      <c r="G16" s="23" t="str">
        <f t="shared" si="0"/>
        <v>Si</v>
      </c>
      <c r="H16" s="79" t="s">
        <v>32</v>
      </c>
      <c r="I16" s="23" t="str">
        <f t="shared" si="1"/>
        <v>Si</v>
      </c>
      <c r="J16" s="24" t="s">
        <v>32</v>
      </c>
    </row>
    <row r="17" spans="1:10" ht="17.399999999999999" x14ac:dyDescent="0.3">
      <c r="A17" s="2"/>
      <c r="B17" s="2"/>
      <c r="C17" s="65" t="s">
        <v>53</v>
      </c>
      <c r="D17" s="66" t="s">
        <v>5</v>
      </c>
      <c r="E17" s="67">
        <v>-3.5200000000000002E-2</v>
      </c>
      <c r="F17" s="67">
        <v>-1.29E-2</v>
      </c>
      <c r="G17" s="68" t="str">
        <f t="shared" si="0"/>
        <v>Si</v>
      </c>
      <c r="H17" s="81" t="s">
        <v>32</v>
      </c>
      <c r="I17" s="68" t="str">
        <f t="shared" si="1"/>
        <v>No</v>
      </c>
      <c r="J17" s="93" t="s">
        <v>33</v>
      </c>
    </row>
    <row r="18" spans="1:10" ht="17.399999999999999" x14ac:dyDescent="0.3">
      <c r="A18" s="2"/>
      <c r="B18" s="2"/>
      <c r="C18" s="65" t="s">
        <v>53</v>
      </c>
      <c r="D18" s="66" t="s">
        <v>56</v>
      </c>
      <c r="E18" s="67">
        <v>9.5999999999999992E-3</v>
      </c>
      <c r="F18" s="67">
        <v>-0.12889999999999999</v>
      </c>
      <c r="G18" s="68" t="str">
        <f t="shared" si="0"/>
        <v>No</v>
      </c>
      <c r="H18" s="94" t="s">
        <v>33</v>
      </c>
      <c r="I18" s="68" t="str">
        <f t="shared" si="1"/>
        <v>No</v>
      </c>
      <c r="J18" s="93" t="s">
        <v>33</v>
      </c>
    </row>
    <row r="19" spans="1:10" ht="17.399999999999999" x14ac:dyDescent="0.3">
      <c r="A19" s="2"/>
      <c r="B19" s="2"/>
      <c r="C19" s="65" t="s">
        <v>53</v>
      </c>
      <c r="D19" s="66" t="s">
        <v>57</v>
      </c>
      <c r="E19" s="67">
        <v>6.7299999999999999E-2</v>
      </c>
      <c r="F19" s="67">
        <v>9.0399999999999994E-2</v>
      </c>
      <c r="G19" s="68" t="str">
        <f t="shared" si="0"/>
        <v>Si</v>
      </c>
      <c r="H19" s="81" t="s">
        <v>32</v>
      </c>
      <c r="I19" s="68" t="str">
        <f t="shared" si="1"/>
        <v>Si</v>
      </c>
      <c r="J19" s="92" t="s">
        <v>32</v>
      </c>
    </row>
    <row r="20" spans="1:10" ht="17.399999999999999" x14ac:dyDescent="0.3">
      <c r="A20" s="2"/>
      <c r="B20" s="2"/>
      <c r="C20" s="72" t="s">
        <v>53</v>
      </c>
      <c r="D20" s="26" t="s">
        <v>6</v>
      </c>
      <c r="E20" s="27">
        <v>-1.4500000000000001E-2</v>
      </c>
      <c r="F20" s="27">
        <v>-2.24E-2</v>
      </c>
      <c r="G20" s="28" t="str">
        <f t="shared" si="0"/>
        <v>No</v>
      </c>
      <c r="H20" s="82" t="s">
        <v>33</v>
      </c>
      <c r="I20" s="28" t="str">
        <f t="shared" si="1"/>
        <v>No</v>
      </c>
      <c r="J20" s="29" t="s">
        <v>33</v>
      </c>
    </row>
    <row r="21" spans="1:10" ht="17.399999999999999" x14ac:dyDescent="0.3">
      <c r="A21" s="2"/>
      <c r="B21" s="2"/>
      <c r="C21" s="72" t="s">
        <v>53</v>
      </c>
      <c r="D21" s="26" t="s">
        <v>7</v>
      </c>
      <c r="E21" s="27">
        <v>-4.2500000000000003E-2</v>
      </c>
      <c r="F21" s="27">
        <v>-3.4599999999999999E-2</v>
      </c>
      <c r="G21" s="28" t="str">
        <f t="shared" si="0"/>
        <v>Si</v>
      </c>
      <c r="H21" s="96" t="s">
        <v>32</v>
      </c>
      <c r="I21" s="28" t="str">
        <f t="shared" si="1"/>
        <v>No</v>
      </c>
      <c r="J21" s="95" t="s">
        <v>33</v>
      </c>
    </row>
    <row r="22" spans="1:10" ht="17.399999999999999" x14ac:dyDescent="0.3">
      <c r="A22" s="2"/>
      <c r="B22" s="2"/>
      <c r="C22" s="72" t="s">
        <v>53</v>
      </c>
      <c r="D22" s="26" t="s">
        <v>8</v>
      </c>
      <c r="E22" s="27">
        <v>-2.5999999999999999E-2</v>
      </c>
      <c r="F22" s="27">
        <v>-1.0200000000000001E-2</v>
      </c>
      <c r="G22" s="28" t="str">
        <f t="shared" si="0"/>
        <v>Si</v>
      </c>
      <c r="H22" s="96" t="s">
        <v>32</v>
      </c>
      <c r="I22" s="28" t="str">
        <f t="shared" si="1"/>
        <v>No</v>
      </c>
      <c r="J22" s="29" t="s">
        <v>33</v>
      </c>
    </row>
    <row r="23" spans="1:10" ht="17.399999999999999" x14ac:dyDescent="0.3">
      <c r="A23" s="2"/>
      <c r="B23" s="2"/>
      <c r="C23" s="72" t="s">
        <v>53</v>
      </c>
      <c r="D23" s="26" t="s">
        <v>9</v>
      </c>
      <c r="E23" s="27">
        <v>-9.7999999999999997E-3</v>
      </c>
      <c r="F23" s="27">
        <v>-2.23E-2</v>
      </c>
      <c r="G23" s="28" t="str">
        <f t="shared" si="0"/>
        <v>No</v>
      </c>
      <c r="H23" s="82" t="s">
        <v>33</v>
      </c>
      <c r="I23" s="28" t="str">
        <f t="shared" si="1"/>
        <v>No</v>
      </c>
      <c r="J23" s="29" t="s">
        <v>33</v>
      </c>
    </row>
    <row r="24" spans="1:10" ht="17.399999999999999" x14ac:dyDescent="0.3">
      <c r="A24" s="2"/>
      <c r="B24" s="2"/>
      <c r="C24" s="74" t="s">
        <v>40</v>
      </c>
      <c r="D24" s="30" t="s">
        <v>42</v>
      </c>
      <c r="E24" s="31">
        <v>3.95E-2</v>
      </c>
      <c r="F24" s="31">
        <v>-3.1E-2</v>
      </c>
      <c r="G24" s="32" t="str">
        <f t="shared" si="0"/>
        <v>No</v>
      </c>
      <c r="H24" s="83" t="s">
        <v>33</v>
      </c>
      <c r="I24" s="32" t="str">
        <f t="shared" si="1"/>
        <v>No</v>
      </c>
      <c r="J24" s="83" t="s">
        <v>33</v>
      </c>
    </row>
    <row r="25" spans="1:10" ht="17.399999999999999" x14ac:dyDescent="0.3">
      <c r="A25" s="2"/>
      <c r="B25" s="2"/>
      <c r="C25" s="74" t="s">
        <v>40</v>
      </c>
      <c r="D25" s="30" t="s">
        <v>43</v>
      </c>
      <c r="E25" s="31">
        <v>4.07E-2</v>
      </c>
      <c r="F25" s="31">
        <v>-4.5199999999999997E-2</v>
      </c>
      <c r="G25" s="32" t="str">
        <f t="shared" si="0"/>
        <v>No</v>
      </c>
      <c r="H25" s="89" t="s">
        <v>33</v>
      </c>
      <c r="I25" s="32" t="str">
        <f t="shared" si="1"/>
        <v>No</v>
      </c>
      <c r="J25" s="89" t="s">
        <v>33</v>
      </c>
    </row>
    <row r="26" spans="1:10" ht="17.399999999999999" x14ac:dyDescent="0.3">
      <c r="A26" s="2"/>
      <c r="B26" s="2"/>
      <c r="C26" s="74" t="s">
        <v>40</v>
      </c>
      <c r="D26" s="30" t="s">
        <v>44</v>
      </c>
      <c r="E26" s="31">
        <v>6.4299999999999996E-2</v>
      </c>
      <c r="F26" s="31">
        <v>4.7500000000000001E-2</v>
      </c>
      <c r="G26" s="32" t="str">
        <f t="shared" si="0"/>
        <v>No</v>
      </c>
      <c r="H26" s="83" t="s">
        <v>33</v>
      </c>
      <c r="I26" s="32" t="str">
        <f t="shared" si="1"/>
        <v>Si</v>
      </c>
      <c r="J26" s="86" t="s">
        <v>32</v>
      </c>
    </row>
    <row r="27" spans="1:10" ht="17.399999999999999" x14ac:dyDescent="0.3">
      <c r="A27" s="2"/>
      <c r="B27" s="2"/>
      <c r="C27" s="74" t="s">
        <v>40</v>
      </c>
      <c r="D27" s="30" t="s">
        <v>45</v>
      </c>
      <c r="E27" s="31">
        <v>0.14019999999999999</v>
      </c>
      <c r="F27" s="31">
        <v>0.26769999999999999</v>
      </c>
      <c r="G27" s="32" t="str">
        <f t="shared" si="0"/>
        <v>Si</v>
      </c>
      <c r="H27" s="86" t="s">
        <v>32</v>
      </c>
      <c r="I27" s="32" t="str">
        <f t="shared" si="1"/>
        <v>Si</v>
      </c>
      <c r="J27" s="84" t="s">
        <v>32</v>
      </c>
    </row>
    <row r="28" spans="1:10" ht="17.399999999999999" x14ac:dyDescent="0.3">
      <c r="A28" s="2"/>
      <c r="B28" s="2"/>
      <c r="C28" s="74" t="s">
        <v>40</v>
      </c>
      <c r="D28" s="30" t="s">
        <v>46</v>
      </c>
      <c r="E28" s="31">
        <v>5.2699999999999997E-2</v>
      </c>
      <c r="F28" s="31">
        <v>1.12E-2</v>
      </c>
      <c r="G28" s="32" t="str">
        <f>IF(E28&lt;F28,"Si","No")</f>
        <v>No</v>
      </c>
      <c r="H28" s="84" t="s">
        <v>32</v>
      </c>
      <c r="I28" s="32" t="str">
        <f t="shared" ref="I28" si="2">IF(F28&lt;0,"No","Si")</f>
        <v>Si</v>
      </c>
      <c r="J28" s="86" t="s">
        <v>32</v>
      </c>
    </row>
    <row r="29" spans="1:10" ht="18" x14ac:dyDescent="0.35">
      <c r="A29" s="2"/>
      <c r="B29" s="4"/>
      <c r="C29" s="74" t="s">
        <v>50</v>
      </c>
      <c r="D29" s="30" t="s">
        <v>47</v>
      </c>
      <c r="E29" s="31">
        <v>1.32E-2</v>
      </c>
      <c r="F29" s="31">
        <v>4.5699999999999998E-2</v>
      </c>
      <c r="G29" s="32" t="str">
        <f>IF(E29&lt;F29,"Si","No")</f>
        <v>Si</v>
      </c>
      <c r="H29" s="86" t="s">
        <v>32</v>
      </c>
      <c r="I29" s="32" t="str">
        <f t="shared" si="1"/>
        <v>Si</v>
      </c>
      <c r="J29" s="33" t="s">
        <v>32</v>
      </c>
    </row>
    <row r="30" spans="1:10" ht="18" x14ac:dyDescent="0.35">
      <c r="A30" s="2"/>
      <c r="B30" s="4" t="s">
        <v>36</v>
      </c>
      <c r="C30" s="34">
        <v>2017</v>
      </c>
      <c r="D30" s="35" t="s">
        <v>22</v>
      </c>
      <c r="E30" s="36">
        <v>0.92169999999999996</v>
      </c>
      <c r="F30" s="36">
        <v>1.1480999999999999</v>
      </c>
      <c r="G30" s="37" t="str">
        <f t="shared" ref="G30:G32" si="3">IF(E30&gt;F30,"Si","No")</f>
        <v>No</v>
      </c>
      <c r="H30" s="85" t="s">
        <v>33</v>
      </c>
      <c r="I30" s="37" t="str">
        <f>IF(F30&gt;1,"No","Si")</f>
        <v>No</v>
      </c>
      <c r="J30" s="25" t="s">
        <v>33</v>
      </c>
    </row>
    <row r="31" spans="1:10" ht="18" x14ac:dyDescent="0.35">
      <c r="A31" s="2"/>
      <c r="B31" s="4" t="s">
        <v>36</v>
      </c>
      <c r="C31" s="34">
        <v>2017</v>
      </c>
      <c r="D31" s="35" t="s">
        <v>23</v>
      </c>
      <c r="E31" s="36">
        <v>0.74029999999999996</v>
      </c>
      <c r="F31" s="36">
        <v>0.9</v>
      </c>
      <c r="G31" s="37" t="str">
        <f t="shared" si="3"/>
        <v>No</v>
      </c>
      <c r="H31" s="80" t="s">
        <v>33</v>
      </c>
      <c r="I31" s="37" t="str">
        <f t="shared" ref="I31:I32" si="4">IF(F31&gt;1,"No","Si")</f>
        <v>Si</v>
      </c>
      <c r="J31" s="38" t="s">
        <v>32</v>
      </c>
    </row>
    <row r="32" spans="1:10" ht="18" x14ac:dyDescent="0.35">
      <c r="A32" s="2"/>
      <c r="B32" s="4" t="s">
        <v>36</v>
      </c>
      <c r="C32" s="34">
        <v>2017</v>
      </c>
      <c r="D32" s="35" t="s">
        <v>24</v>
      </c>
      <c r="E32" s="36">
        <v>0.96360000000000001</v>
      </c>
      <c r="F32" s="36">
        <v>1.0652999999999999</v>
      </c>
      <c r="G32" s="37" t="str">
        <f t="shared" si="3"/>
        <v>No</v>
      </c>
      <c r="H32" s="85" t="s">
        <v>33</v>
      </c>
      <c r="I32" s="37" t="str">
        <f t="shared" si="4"/>
        <v>No</v>
      </c>
      <c r="J32" s="14" t="s">
        <v>33</v>
      </c>
    </row>
    <row r="33" spans="1:10" ht="17.399999999999999" x14ac:dyDescent="0.3">
      <c r="A33" s="2"/>
      <c r="B33" s="2"/>
      <c r="C33" s="39"/>
      <c r="D33" s="40" t="s">
        <v>25</v>
      </c>
      <c r="E33" s="41" t="s">
        <v>62</v>
      </c>
      <c r="F33" s="41" t="s">
        <v>62</v>
      </c>
      <c r="G33" s="42"/>
      <c r="H33" s="83"/>
      <c r="I33" s="42"/>
      <c r="J33" s="43"/>
    </row>
    <row r="34" spans="1:10" ht="17.399999999999999" x14ac:dyDescent="0.3">
      <c r="A34" s="2"/>
      <c r="B34" s="2"/>
      <c r="C34" s="39"/>
      <c r="D34" s="40" t="s">
        <v>26</v>
      </c>
      <c r="E34" s="41" t="s">
        <v>62</v>
      </c>
      <c r="F34" s="41" t="s">
        <v>62</v>
      </c>
      <c r="G34" s="42"/>
      <c r="H34" s="83"/>
      <c r="I34" s="42"/>
      <c r="J34" s="43"/>
    </row>
    <row r="35" spans="1:10" ht="17.399999999999999" x14ac:dyDescent="0.3">
      <c r="A35" s="2"/>
      <c r="B35" s="2"/>
      <c r="C35" s="39"/>
      <c r="D35" s="40" t="s">
        <v>27</v>
      </c>
      <c r="E35" s="41" t="s">
        <v>62</v>
      </c>
      <c r="F35" s="41" t="s">
        <v>62</v>
      </c>
      <c r="G35" s="42"/>
      <c r="H35" s="86"/>
      <c r="I35" s="42"/>
      <c r="J35" s="33"/>
    </row>
    <row r="36" spans="1:10" ht="17.399999999999999" x14ac:dyDescent="0.3">
      <c r="A36" s="2"/>
      <c r="B36" s="2" t="s">
        <v>39</v>
      </c>
      <c r="C36" s="44" t="s">
        <v>58</v>
      </c>
      <c r="D36" s="45" t="s">
        <v>10</v>
      </c>
      <c r="E36" s="46">
        <v>0.02</v>
      </c>
      <c r="F36" s="46">
        <v>2.5000000000000001E-2</v>
      </c>
      <c r="G36" s="47" t="str">
        <f>IF(E36&gt;F36,"Si","No")</f>
        <v>No</v>
      </c>
      <c r="H36" s="85" t="s">
        <v>33</v>
      </c>
      <c r="I36" s="47" t="str">
        <f t="shared" si="1"/>
        <v>Si</v>
      </c>
      <c r="J36" s="48" t="s">
        <v>32</v>
      </c>
    </row>
    <row r="37" spans="1:10" ht="17.399999999999999" x14ac:dyDescent="0.3">
      <c r="A37" s="2"/>
      <c r="B37" s="2" t="s">
        <v>39</v>
      </c>
      <c r="C37" s="44" t="s">
        <v>58</v>
      </c>
      <c r="D37" s="45" t="s">
        <v>11</v>
      </c>
      <c r="E37" s="46">
        <v>1.6E-2</v>
      </c>
      <c r="F37" s="46">
        <v>1.6E-2</v>
      </c>
      <c r="G37" s="47" t="s">
        <v>61</v>
      </c>
      <c r="H37" s="85"/>
      <c r="I37" s="47" t="str">
        <f t="shared" si="1"/>
        <v>Si</v>
      </c>
      <c r="J37" s="48" t="s">
        <v>32</v>
      </c>
    </row>
    <row r="38" spans="1:10" ht="17.399999999999999" x14ac:dyDescent="0.3">
      <c r="A38" s="2"/>
      <c r="B38" s="2" t="s">
        <v>39</v>
      </c>
      <c r="C38" s="44" t="s">
        <v>58</v>
      </c>
      <c r="D38" s="45" t="s">
        <v>12</v>
      </c>
      <c r="E38" s="46">
        <v>1.6E-2</v>
      </c>
      <c r="F38" s="46">
        <v>2.8000000000000001E-2</v>
      </c>
      <c r="G38" s="47" t="str">
        <f>IF(E38&gt;F38,"Si","No")</f>
        <v>No</v>
      </c>
      <c r="H38" s="85" t="s">
        <v>33</v>
      </c>
      <c r="I38" s="47" t="str">
        <f t="shared" si="1"/>
        <v>Si</v>
      </c>
      <c r="J38" s="48" t="s">
        <v>32</v>
      </c>
    </row>
    <row r="39" spans="1:10" ht="17.399999999999999" x14ac:dyDescent="0.3">
      <c r="A39" s="2"/>
      <c r="B39" s="2" t="s">
        <v>39</v>
      </c>
      <c r="C39" s="44" t="s">
        <v>58</v>
      </c>
      <c r="D39" s="45" t="s">
        <v>48</v>
      </c>
      <c r="E39" s="46">
        <v>1.9E-2</v>
      </c>
      <c r="F39" s="46">
        <v>1.9E-2</v>
      </c>
      <c r="G39" s="47" t="s">
        <v>61</v>
      </c>
      <c r="H39" s="85"/>
      <c r="I39" s="47" t="str">
        <f t="shared" si="1"/>
        <v>Si</v>
      </c>
      <c r="J39" s="48" t="s">
        <v>32</v>
      </c>
    </row>
    <row r="40" spans="1:10" ht="17.399999999999999" x14ac:dyDescent="0.3">
      <c r="A40" s="2"/>
      <c r="B40" s="2"/>
      <c r="C40" s="44" t="s">
        <v>58</v>
      </c>
      <c r="D40" s="49" t="s">
        <v>13</v>
      </c>
      <c r="E40" s="50">
        <v>0.03</v>
      </c>
      <c r="F40" s="50">
        <v>1.6E-2</v>
      </c>
      <c r="G40" s="51" t="str">
        <f t="shared" ref="G40:G46" si="5">IF(E40&lt;F40,"Si","No")</f>
        <v>No</v>
      </c>
      <c r="H40" s="97" t="s">
        <v>33</v>
      </c>
      <c r="I40" s="51" t="str">
        <f t="shared" si="1"/>
        <v>Si</v>
      </c>
      <c r="J40" s="75" t="s">
        <v>32</v>
      </c>
    </row>
    <row r="41" spans="1:10" ht="17.399999999999999" x14ac:dyDescent="0.3">
      <c r="A41" s="2"/>
      <c r="B41" s="2"/>
      <c r="C41" s="44" t="s">
        <v>58</v>
      </c>
      <c r="D41" s="49" t="s">
        <v>14</v>
      </c>
      <c r="E41" s="50">
        <v>7.0000000000000001E-3</v>
      </c>
      <c r="F41" s="50">
        <v>-8.9999999999999993E-3</v>
      </c>
      <c r="G41" s="51" t="str">
        <f t="shared" si="5"/>
        <v>No</v>
      </c>
      <c r="H41" s="97" t="s">
        <v>33</v>
      </c>
      <c r="I41" s="51" t="str">
        <f t="shared" si="1"/>
        <v>No</v>
      </c>
      <c r="J41" s="98" t="s">
        <v>33</v>
      </c>
    </row>
    <row r="42" spans="1:10" ht="17.399999999999999" x14ac:dyDescent="0.3">
      <c r="A42" s="2"/>
      <c r="B42" s="2"/>
      <c r="C42" s="52" t="s">
        <v>50</v>
      </c>
      <c r="D42" s="53" t="s">
        <v>15</v>
      </c>
      <c r="E42" s="54">
        <v>-4.0000000000000001E-3</v>
      </c>
      <c r="F42" s="54">
        <v>-0.01</v>
      </c>
      <c r="G42" s="55" t="str">
        <f t="shared" si="5"/>
        <v>No</v>
      </c>
      <c r="H42" s="87" t="s">
        <v>33</v>
      </c>
      <c r="I42" s="55" t="str">
        <f t="shared" si="1"/>
        <v>No</v>
      </c>
      <c r="J42" s="76" t="s">
        <v>33</v>
      </c>
    </row>
    <row r="43" spans="1:10" ht="17.399999999999999" x14ac:dyDescent="0.3">
      <c r="A43" s="2"/>
      <c r="B43" s="2"/>
      <c r="C43" s="52" t="s">
        <v>50</v>
      </c>
      <c r="D43" s="53" t="s">
        <v>16</v>
      </c>
      <c r="E43" s="54">
        <v>8.0000000000000002E-3</v>
      </c>
      <c r="F43" s="54">
        <v>-1.4999999999999999E-2</v>
      </c>
      <c r="G43" s="55" t="str">
        <f t="shared" si="5"/>
        <v>No</v>
      </c>
      <c r="H43" s="91" t="s">
        <v>33</v>
      </c>
      <c r="I43" s="55" t="str">
        <f t="shared" si="1"/>
        <v>No</v>
      </c>
      <c r="J43" s="91" t="s">
        <v>33</v>
      </c>
    </row>
    <row r="44" spans="1:10" ht="17.399999999999999" x14ac:dyDescent="0.3">
      <c r="A44" s="2"/>
      <c r="B44" s="2"/>
      <c r="C44" s="52" t="s">
        <v>50</v>
      </c>
      <c r="D44" s="53" t="s">
        <v>17</v>
      </c>
      <c r="E44" s="54">
        <v>3.4000000000000002E-2</v>
      </c>
      <c r="F44" s="54">
        <v>0.19</v>
      </c>
      <c r="G44" s="55" t="str">
        <f t="shared" si="5"/>
        <v>Si</v>
      </c>
      <c r="H44" s="56" t="s">
        <v>32</v>
      </c>
      <c r="I44" s="55" t="str">
        <f t="shared" si="1"/>
        <v>Si</v>
      </c>
      <c r="J44" s="56" t="s">
        <v>32</v>
      </c>
    </row>
    <row r="45" spans="1:10" ht="17.399999999999999" x14ac:dyDescent="0.3">
      <c r="A45" s="2"/>
      <c r="B45" s="2"/>
      <c r="C45" s="52" t="s">
        <v>50</v>
      </c>
      <c r="D45" s="53" t="s">
        <v>49</v>
      </c>
      <c r="E45" s="54">
        <v>7.2999999999999995E-2</v>
      </c>
      <c r="F45" s="54">
        <v>9.7000000000000003E-2</v>
      </c>
      <c r="G45" s="55" t="str">
        <f t="shared" si="5"/>
        <v>Si</v>
      </c>
      <c r="H45" s="56" t="s">
        <v>32</v>
      </c>
      <c r="I45" s="55" t="str">
        <f t="shared" si="1"/>
        <v>Si</v>
      </c>
      <c r="J45" s="56" t="s">
        <v>32</v>
      </c>
    </row>
    <row r="46" spans="1:10" ht="17.399999999999999" x14ac:dyDescent="0.3">
      <c r="A46" s="2"/>
      <c r="B46" s="2"/>
      <c r="C46" s="57" t="s">
        <v>53</v>
      </c>
      <c r="D46" s="58" t="s">
        <v>18</v>
      </c>
      <c r="E46" s="59">
        <v>5.8700000000000002E-2</v>
      </c>
      <c r="F46" s="59">
        <v>8.3500000000000005E-2</v>
      </c>
      <c r="G46" s="60" t="str">
        <f t="shared" si="5"/>
        <v>Si</v>
      </c>
      <c r="H46" s="77" t="s">
        <v>32</v>
      </c>
      <c r="I46" s="60" t="str">
        <f t="shared" si="1"/>
        <v>Si</v>
      </c>
      <c r="J46" s="77" t="s">
        <v>32</v>
      </c>
    </row>
    <row r="47" spans="1:10" ht="18.600000000000001" thickBot="1" x14ac:dyDescent="0.4">
      <c r="A47" s="2"/>
      <c r="B47" s="4" t="s">
        <v>39</v>
      </c>
      <c r="C47" s="61" t="s">
        <v>53</v>
      </c>
      <c r="D47" s="62" t="s">
        <v>19</v>
      </c>
      <c r="E47" s="63">
        <v>1.6199999999999999E-2</v>
      </c>
      <c r="F47" s="63">
        <v>7.0000000000000001E-3</v>
      </c>
      <c r="G47" s="64" t="str">
        <f>IF(E47&gt;F47,"Si","No")</f>
        <v>Si</v>
      </c>
      <c r="H47" s="77" t="s">
        <v>32</v>
      </c>
      <c r="I47" s="64" t="str">
        <f>IF(F47&gt;0,"No","Si")</f>
        <v>No</v>
      </c>
      <c r="J47" s="99" t="s">
        <v>33</v>
      </c>
    </row>
    <row r="48" spans="1:10" s="2" customFormat="1" x14ac:dyDescent="0.3">
      <c r="B48" s="71" t="s">
        <v>59</v>
      </c>
      <c r="C48" s="3"/>
      <c r="E48" s="3"/>
      <c r="F48" s="3"/>
      <c r="G48" s="3"/>
      <c r="H48" s="3"/>
      <c r="I48" s="3"/>
      <c r="J48" s="3"/>
    </row>
    <row r="49" spans="2:10" s="2" customFormat="1" x14ac:dyDescent="0.3">
      <c r="B49" s="71" t="s">
        <v>60</v>
      </c>
      <c r="C49" s="3"/>
      <c r="E49" s="3"/>
      <c r="F49" s="3"/>
      <c r="G49" s="3"/>
      <c r="H49" s="3"/>
      <c r="I49" s="3"/>
      <c r="J49" s="3"/>
    </row>
    <row r="50" spans="2:10" s="2" customFormat="1" x14ac:dyDescent="0.3">
      <c r="C50" s="3"/>
      <c r="E50" s="3"/>
      <c r="F50" s="3"/>
      <c r="G50" s="3"/>
      <c r="H50" s="3"/>
      <c r="I50" s="3"/>
      <c r="J50" s="3"/>
    </row>
    <row r="51" spans="2:10" s="2" customFormat="1" x14ac:dyDescent="0.3">
      <c r="C51" s="3"/>
      <c r="E51" s="3"/>
      <c r="F51" s="3"/>
      <c r="G51" s="3"/>
      <c r="H51" s="3"/>
      <c r="I51" s="3"/>
      <c r="J51" s="3"/>
    </row>
    <row r="52" spans="2:10" s="2" customFormat="1" x14ac:dyDescent="0.3">
      <c r="C52" s="3"/>
      <c r="E52" s="3"/>
      <c r="F52" s="3"/>
      <c r="G52" s="3"/>
      <c r="H52" s="3"/>
      <c r="I52" s="3"/>
      <c r="J52" s="3"/>
    </row>
    <row r="53" spans="2:10" s="2" customFormat="1" x14ac:dyDescent="0.3">
      <c r="C53" s="3"/>
      <c r="E53" s="3"/>
      <c r="F53" s="3"/>
      <c r="G53" s="3"/>
      <c r="H53" s="3"/>
      <c r="I53" s="3"/>
      <c r="J53" s="3"/>
    </row>
    <row r="54" spans="2:10" s="2" customFormat="1" x14ac:dyDescent="0.3">
      <c r="C54" s="3"/>
      <c r="E54" s="3"/>
      <c r="F54" s="3"/>
      <c r="G54" s="3"/>
      <c r="H54" s="3"/>
      <c r="I54" s="3"/>
      <c r="J54" s="3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2020-10-05T08:13:30Z</cp:lastPrinted>
  <dcterms:created xsi:type="dcterms:W3CDTF">2016-06-22T15:01:39Z</dcterms:created>
  <dcterms:modified xsi:type="dcterms:W3CDTF">2020-10-05T08:13:34Z</dcterms:modified>
</cp:coreProperties>
</file>