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60" windowWidth="28830" windowHeight="64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5" i="1" l="1"/>
  <c r="G36" i="1"/>
  <c r="G37" i="1"/>
  <c r="G34" i="1"/>
  <c r="G23" i="1" l="1"/>
  <c r="G27" i="1"/>
  <c r="I26" i="1" l="1"/>
  <c r="G26" i="1"/>
  <c r="I10" i="1" l="1"/>
  <c r="G10" i="1"/>
  <c r="I45" i="1" l="1"/>
  <c r="I29" i="1" l="1"/>
  <c r="I30" i="1"/>
  <c r="I28" i="1"/>
  <c r="G45" i="1" l="1"/>
  <c r="G32" i="1"/>
  <c r="G33" i="1"/>
  <c r="G38" i="1"/>
  <c r="G39" i="1"/>
  <c r="G40" i="1"/>
  <c r="G41" i="1"/>
  <c r="G42" i="1"/>
  <c r="G43" i="1"/>
  <c r="G44" i="1"/>
  <c r="G31" i="1"/>
  <c r="G28" i="1"/>
  <c r="G29" i="1"/>
  <c r="G30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5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6" i="1"/>
  <c r="I7" i="1"/>
  <c r="I5" i="1"/>
  <c r="I27" i="1" l="1"/>
  <c r="I24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</calcChain>
</file>

<file path=xl/sharedStrings.xml><?xml version="1.0" encoding="utf-8"?>
<sst xmlns="http://schemas.openxmlformats.org/spreadsheetml/2006/main" count="179" uniqueCount="60">
  <si>
    <t>Producción vegetal</t>
  </si>
  <si>
    <t>Renta agraria</t>
  </si>
  <si>
    <t>Número de animales (bovino)</t>
  </si>
  <si>
    <t>Número de animales (porcino)</t>
  </si>
  <si>
    <t>Número de animales (ibérico)</t>
  </si>
  <si>
    <t>Número de animales (ovino)</t>
  </si>
  <si>
    <t>Número de animales (caprino)</t>
  </si>
  <si>
    <t>Afiliados a las S.Social Agraria</t>
  </si>
  <si>
    <t>Inscripción de nueva maquinaria</t>
  </si>
  <si>
    <t>Inscripción de nuevos tractores</t>
  </si>
  <si>
    <t>Número de empresas sector alimentación</t>
  </si>
  <si>
    <t>Número de empresas sector fabricación de bebidas</t>
  </si>
  <si>
    <t>Número de empresas sector de comercio</t>
  </si>
  <si>
    <t>Número de empresas sector servicios de comidas y bebidas</t>
  </si>
  <si>
    <t>IPC Alimentos</t>
  </si>
  <si>
    <t>IPC Bebidas no alcohólicas</t>
  </si>
  <si>
    <t>IPC Bebidas alcohólicas</t>
  </si>
  <si>
    <t>Precios industriales alimentación</t>
  </si>
  <si>
    <t>Precios industriales fabricación de bebidas</t>
  </si>
  <si>
    <t>Gasto medio por persona en alimentación</t>
  </si>
  <si>
    <t>Gasto medio por persona en bebidas no alcohólicas</t>
  </si>
  <si>
    <t>Gasto medio por persona en bebidas alcohólicas</t>
  </si>
  <si>
    <t>Exportaciones</t>
  </si>
  <si>
    <t>Importaciones</t>
  </si>
  <si>
    <t>Periodo</t>
  </si>
  <si>
    <t>Producción animal</t>
  </si>
  <si>
    <t>2015/2016</t>
  </si>
  <si>
    <t>Muertes /Nacimientos de empresas sector alimentación</t>
  </si>
  <si>
    <t>Muertes/Nacimientos de empresas sector fabricación de bebidas</t>
  </si>
  <si>
    <t>Muertes/Nacimientos de empresas sector servicios de comidas y bebidas</t>
  </si>
  <si>
    <t>Número de trabajadores afiliados a la S.S sector alimentación</t>
  </si>
  <si>
    <t>Número de trabajadores afiliados a la S.S sector fabricación de bebidas</t>
  </si>
  <si>
    <t>Número de trabajadores afiliados a la S.S sector servicios de comidas y bebidas</t>
  </si>
  <si>
    <t>Número de vacas lecheras</t>
  </si>
  <si>
    <t>Variables</t>
  </si>
  <si>
    <t>Mejora respecto de España</t>
  </si>
  <si>
    <t>Mejora respecto del periodo anterior</t>
  </si>
  <si>
    <t>£</t>
  </si>
  <si>
    <t></t>
  </si>
  <si>
    <t>% de crecimiento de España</t>
  </si>
  <si>
    <t>% de crecimiento de Castilla y León</t>
  </si>
  <si>
    <t>*</t>
  </si>
  <si>
    <t>En las variables marcadas (*) se considera que mejora si disminuye el % de crecimiento</t>
  </si>
  <si>
    <t>Producción anual de leche de oveja</t>
  </si>
  <si>
    <t>Producción anual de leche de cabra</t>
  </si>
  <si>
    <t>**</t>
  </si>
  <si>
    <t>En las variables marcadas (**) se considera que mejora si el % de crecimiento es menor que el 100% (Más nacimientos que muertes)</t>
  </si>
  <si>
    <t>2016/2017</t>
  </si>
  <si>
    <t>Producción anual de leche de vaca</t>
  </si>
  <si>
    <t>Cifra de negocios en alimentación y fabricación de bebidas</t>
  </si>
  <si>
    <t>Inversión en activos materiales en alimentación y fabricación de bebidas</t>
  </si>
  <si>
    <t>Sueldos y salarios en alimentación y fabricación de bebidas</t>
  </si>
  <si>
    <t>Valor de la producción en alimentación, bebidas y tabaco</t>
  </si>
  <si>
    <t>IPC Restauración y comedores</t>
  </si>
  <si>
    <t>Gasto medio por persona en restauración y comedores</t>
  </si>
  <si>
    <t>2017/2018</t>
  </si>
  <si>
    <t>2018M3-2019M3</t>
  </si>
  <si>
    <t>OBSERVATORIO AGROALIMENTARIO DE CASTILLA Y LEÓN 2018</t>
  </si>
  <si>
    <t>MAYO 2019</t>
  </si>
  <si>
    <t>2017M12- 2018M12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</si>
</sst>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3" borderId="5" xfId="0" quotePrefix="1" applyFont="1" applyFill="1" applyBorder="1" applyAlignment="1">
      <alignment horizontal="center"/>
    </xf>
    <xf numFmtId="0" fontId="5" fillId="3" borderId="6" xfId="0" applyFont="1" applyFill="1" applyBorder="1"/>
    <xf numFmtId="10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2" xfId="0" quotePrefix="1" applyFont="1" applyFill="1" applyBorder="1" applyAlignment="1">
      <alignment horizontal="center"/>
    </xf>
    <xf numFmtId="0" fontId="5" fillId="3" borderId="1" xfId="0" applyFont="1" applyFill="1" applyBorder="1"/>
    <xf numFmtId="1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1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9" borderId="1" xfId="0" applyFont="1" applyFill="1" applyBorder="1"/>
    <xf numFmtId="10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5" fillId="5" borderId="1" xfId="0" applyFont="1" applyFill="1" applyBorder="1"/>
    <xf numFmtId="1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1" xfId="0" applyFont="1" applyFill="1" applyBorder="1"/>
    <xf numFmtId="10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10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1" xfId="0" applyFont="1" applyFill="1" applyBorder="1"/>
    <xf numFmtId="10" fontId="5" fillId="13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5" fillId="12" borderId="1" xfId="0" applyFont="1" applyFill="1" applyBorder="1"/>
    <xf numFmtId="10" fontId="5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/>
    <xf numFmtId="10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1" xfId="0" applyFont="1" applyFill="1" applyBorder="1"/>
    <xf numFmtId="10" fontId="5" fillId="11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4" xfId="0" applyFont="1" applyFill="1" applyBorder="1"/>
    <xf numFmtId="10" fontId="5" fillId="11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10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3" borderId="0" xfId="0" applyFont="1" applyFill="1"/>
    <xf numFmtId="49" fontId="9" fillId="3" borderId="0" xfId="0" applyNumberFormat="1" applyFont="1" applyFill="1"/>
    <xf numFmtId="0" fontId="3" fillId="3" borderId="0" xfId="0" applyFont="1" applyFill="1"/>
    <xf numFmtId="0" fontId="10" fillId="9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2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workbookViewId="0">
      <selection activeCell="E61" sqref="E61"/>
    </sheetView>
  </sheetViews>
  <sheetFormatPr baseColWidth="10" defaultRowHeight="15" x14ac:dyDescent="0.25"/>
  <cols>
    <col min="1" max="1" width="11.42578125" customWidth="1"/>
    <col min="2" max="2" width="3.28515625" customWidth="1"/>
    <col min="3" max="3" width="17.5703125" style="1" customWidth="1"/>
    <col min="4" max="4" width="61.85546875" customWidth="1"/>
    <col min="5" max="5" width="14.7109375" style="1" customWidth="1"/>
    <col min="6" max="6" width="16.28515625" style="1" customWidth="1"/>
    <col min="7" max="7" width="17.5703125" style="1" customWidth="1"/>
    <col min="8" max="8" width="5.28515625" style="1" customWidth="1"/>
    <col min="9" max="9" width="18" style="1" customWidth="1"/>
    <col min="10" max="10" width="4.42578125" style="1" customWidth="1"/>
  </cols>
  <sheetData>
    <row r="1" spans="1:10" ht="21" x14ac:dyDescent="0.35">
      <c r="A1" s="69" t="s">
        <v>57</v>
      </c>
      <c r="B1" s="2"/>
      <c r="C1" s="3"/>
      <c r="D1" s="2"/>
      <c r="E1" s="3"/>
      <c r="F1" s="3"/>
      <c r="G1" s="3"/>
      <c r="H1" s="3"/>
      <c r="I1" s="3"/>
      <c r="J1" s="3"/>
    </row>
    <row r="2" spans="1:10" ht="16.5" customHeight="1" x14ac:dyDescent="0.35">
      <c r="A2" s="70" t="s">
        <v>58</v>
      </c>
      <c r="B2" s="2"/>
      <c r="C2" s="3"/>
      <c r="D2" s="2"/>
      <c r="E2" s="3"/>
      <c r="F2" s="3"/>
      <c r="G2" s="3"/>
      <c r="H2" s="3"/>
      <c r="I2" s="3"/>
      <c r="J2" s="3"/>
    </row>
    <row r="3" spans="1:10" ht="15.75" thickBot="1" x14ac:dyDescent="0.3">
      <c r="A3" s="2"/>
      <c r="B3" s="2"/>
      <c r="C3" s="3"/>
      <c r="D3" s="2"/>
      <c r="E3" s="3"/>
      <c r="F3" s="3"/>
      <c r="G3" s="2"/>
      <c r="H3" s="3"/>
      <c r="I3" s="3"/>
      <c r="J3" s="3"/>
    </row>
    <row r="4" spans="1:10" ht="48" thickBot="1" x14ac:dyDescent="0.3">
      <c r="A4" s="5"/>
      <c r="B4" s="5"/>
      <c r="C4" s="6" t="s">
        <v>24</v>
      </c>
      <c r="D4" s="7" t="s">
        <v>34</v>
      </c>
      <c r="E4" s="8" t="s">
        <v>39</v>
      </c>
      <c r="F4" s="8" t="s">
        <v>40</v>
      </c>
      <c r="G4" s="8" t="s">
        <v>35</v>
      </c>
      <c r="H4" s="8"/>
      <c r="I4" s="8" t="s">
        <v>36</v>
      </c>
      <c r="J4" s="9"/>
    </row>
    <row r="5" spans="1:10" ht="18.75" x14ac:dyDescent="0.3">
      <c r="A5" s="2"/>
      <c r="B5" s="2"/>
      <c r="C5" s="10" t="s">
        <v>26</v>
      </c>
      <c r="D5" s="11" t="s">
        <v>0</v>
      </c>
      <c r="E5" s="12">
        <v>8.1100000000000005E-2</v>
      </c>
      <c r="F5" s="12">
        <v>0.1469</v>
      </c>
      <c r="G5" s="13" t="str">
        <f>IF(E5&lt;F5,"Si","No")</f>
        <v>Si</v>
      </c>
      <c r="H5" s="79" t="s">
        <v>37</v>
      </c>
      <c r="I5" s="95" t="str">
        <f>IF(F5&lt;0,"No","Si")</f>
        <v>Si</v>
      </c>
      <c r="J5" s="73" t="s">
        <v>37</v>
      </c>
    </row>
    <row r="6" spans="1:10" ht="18.75" x14ac:dyDescent="0.3">
      <c r="A6" s="2"/>
      <c r="B6" s="2"/>
      <c r="C6" s="15" t="s">
        <v>26</v>
      </c>
      <c r="D6" s="16" t="s">
        <v>25</v>
      </c>
      <c r="E6" s="17">
        <v>3.49E-2</v>
      </c>
      <c r="F6" s="17">
        <v>2.4899999999999999E-2</v>
      </c>
      <c r="G6" s="18" t="str">
        <f t="shared" ref="G6:G25" si="0">IF(E6&lt;F6,"Si","No")</f>
        <v>No</v>
      </c>
      <c r="H6" s="80" t="s">
        <v>38</v>
      </c>
      <c r="I6" s="18" t="str">
        <f t="shared" ref="I6:I44" si="1">IF(F6&lt;0,"No","Si")</f>
        <v>Si</v>
      </c>
      <c r="J6" s="73" t="s">
        <v>37</v>
      </c>
    </row>
    <row r="7" spans="1:10" ht="18.75" x14ac:dyDescent="0.3">
      <c r="A7" s="2"/>
      <c r="B7" s="2"/>
      <c r="C7" s="19" t="s">
        <v>26</v>
      </c>
      <c r="D7" s="16" t="s">
        <v>1</v>
      </c>
      <c r="E7" s="17">
        <v>0.12759999999999999</v>
      </c>
      <c r="F7" s="17">
        <v>0.16969999999999999</v>
      </c>
      <c r="G7" s="18" t="str">
        <f t="shared" si="0"/>
        <v>Si</v>
      </c>
      <c r="H7" s="79" t="s">
        <v>37</v>
      </c>
      <c r="I7" s="18" t="str">
        <f t="shared" si="1"/>
        <v>Si</v>
      </c>
      <c r="J7" s="73" t="s">
        <v>37</v>
      </c>
    </row>
    <row r="8" spans="1:10" ht="19.5" customHeight="1" x14ac:dyDescent="0.3">
      <c r="A8" s="2"/>
      <c r="B8" s="2"/>
      <c r="C8" s="20" t="s">
        <v>55</v>
      </c>
      <c r="D8" s="21" t="s">
        <v>2</v>
      </c>
      <c r="E8" s="22">
        <v>6.8999999999999999E-3</v>
      </c>
      <c r="F8" s="22">
        <v>5.7000000000000002E-3</v>
      </c>
      <c r="G8" s="23" t="str">
        <f t="shared" si="0"/>
        <v>No</v>
      </c>
      <c r="H8" s="82" t="s">
        <v>38</v>
      </c>
      <c r="I8" s="23" t="str">
        <f t="shared" si="1"/>
        <v>Si</v>
      </c>
      <c r="J8" s="24" t="s">
        <v>37</v>
      </c>
    </row>
    <row r="9" spans="1:10" ht="18.75" x14ac:dyDescent="0.3">
      <c r="A9" s="2"/>
      <c r="B9" s="2"/>
      <c r="C9" s="20" t="s">
        <v>55</v>
      </c>
      <c r="D9" s="21" t="s">
        <v>33</v>
      </c>
      <c r="E9" s="22">
        <v>-8.0999999999999996E-3</v>
      </c>
      <c r="F9" s="22">
        <v>9.9000000000000008E-3</v>
      </c>
      <c r="G9" s="23" t="str">
        <f t="shared" si="0"/>
        <v>Si</v>
      </c>
      <c r="H9" s="81" t="s">
        <v>37</v>
      </c>
      <c r="I9" s="23" t="str">
        <f t="shared" si="1"/>
        <v>Si</v>
      </c>
      <c r="J9" s="24" t="s">
        <v>37</v>
      </c>
    </row>
    <row r="10" spans="1:10" ht="18.75" x14ac:dyDescent="0.3">
      <c r="A10" s="2"/>
      <c r="B10" s="2"/>
      <c r="C10" s="20" t="s">
        <v>55</v>
      </c>
      <c r="D10" s="21" t="s">
        <v>48</v>
      </c>
      <c r="E10" s="22">
        <v>1.4200000000000001E-2</v>
      </c>
      <c r="F10" s="22">
        <v>1.6400000000000001E-2</v>
      </c>
      <c r="G10" s="23" t="str">
        <f t="shared" si="0"/>
        <v>Si</v>
      </c>
      <c r="H10" s="81" t="s">
        <v>37</v>
      </c>
      <c r="I10" s="23" t="str">
        <f t="shared" si="1"/>
        <v>Si</v>
      </c>
      <c r="J10" s="24" t="s">
        <v>37</v>
      </c>
    </row>
    <row r="11" spans="1:10" ht="18.75" x14ac:dyDescent="0.3">
      <c r="A11" s="2"/>
      <c r="B11" s="2"/>
      <c r="C11" s="20" t="s">
        <v>55</v>
      </c>
      <c r="D11" s="21" t="s">
        <v>3</v>
      </c>
      <c r="E11" s="22">
        <v>2.7799999999999998E-2</v>
      </c>
      <c r="F11" s="22">
        <v>2.8199999999999999E-2</v>
      </c>
      <c r="G11" s="23" t="str">
        <f t="shared" si="0"/>
        <v>Si</v>
      </c>
      <c r="H11" s="81" t="s">
        <v>37</v>
      </c>
      <c r="I11" s="23" t="str">
        <f t="shared" si="1"/>
        <v>Si</v>
      </c>
      <c r="J11" s="24" t="s">
        <v>37</v>
      </c>
    </row>
    <row r="12" spans="1:10" ht="18.75" x14ac:dyDescent="0.3">
      <c r="A12" s="2"/>
      <c r="B12" s="2"/>
      <c r="C12" s="20" t="s">
        <v>55</v>
      </c>
      <c r="D12" s="21" t="s">
        <v>4</v>
      </c>
      <c r="E12" s="22">
        <v>5.8000000000000003E-2</v>
      </c>
      <c r="F12" s="22">
        <v>4.9599999999999998E-2</v>
      </c>
      <c r="G12" s="23" t="str">
        <f t="shared" si="0"/>
        <v>No</v>
      </c>
      <c r="H12" s="82" t="s">
        <v>38</v>
      </c>
      <c r="I12" s="23" t="str">
        <f t="shared" si="1"/>
        <v>Si</v>
      </c>
      <c r="J12" s="24" t="s">
        <v>37</v>
      </c>
    </row>
    <row r="13" spans="1:10" ht="18.75" x14ac:dyDescent="0.3">
      <c r="A13" s="2"/>
      <c r="B13" s="2"/>
      <c r="C13" s="20" t="s">
        <v>55</v>
      </c>
      <c r="D13" s="21" t="s">
        <v>5</v>
      </c>
      <c r="E13" s="22">
        <v>-6.8999999999999999E-3</v>
      </c>
      <c r="F13" s="22">
        <v>-3.9800000000000002E-2</v>
      </c>
      <c r="G13" s="23" t="str">
        <f t="shared" si="0"/>
        <v>No</v>
      </c>
      <c r="H13" s="82" t="s">
        <v>38</v>
      </c>
      <c r="I13" s="23" t="str">
        <f t="shared" si="1"/>
        <v>No</v>
      </c>
      <c r="J13" s="25" t="s">
        <v>38</v>
      </c>
    </row>
    <row r="14" spans="1:10" ht="18.75" x14ac:dyDescent="0.3">
      <c r="A14" s="2"/>
      <c r="B14" s="2"/>
      <c r="C14" s="20" t="s">
        <v>55</v>
      </c>
      <c r="D14" s="21" t="s">
        <v>43</v>
      </c>
      <c r="E14" s="22">
        <v>3.8E-3</v>
      </c>
      <c r="F14" s="22">
        <v>4.8999999999999998E-3</v>
      </c>
      <c r="G14" s="23" t="str">
        <f t="shared" si="0"/>
        <v>Si</v>
      </c>
      <c r="H14" s="81" t="s">
        <v>37</v>
      </c>
      <c r="I14" s="23" t="str">
        <f t="shared" si="1"/>
        <v>Si</v>
      </c>
      <c r="J14" s="24" t="s">
        <v>37</v>
      </c>
    </row>
    <row r="15" spans="1:10" ht="18.75" x14ac:dyDescent="0.3">
      <c r="A15" s="2"/>
      <c r="B15" s="2"/>
      <c r="C15" s="20" t="s">
        <v>55</v>
      </c>
      <c r="D15" s="21" t="s">
        <v>6</v>
      </c>
      <c r="E15" s="22">
        <v>-0.29820000000000002</v>
      </c>
      <c r="F15" s="22">
        <v>-0.24610000000000001</v>
      </c>
      <c r="G15" s="23" t="str">
        <f t="shared" si="0"/>
        <v>Si</v>
      </c>
      <c r="H15" s="81" t="s">
        <v>37</v>
      </c>
      <c r="I15" s="23" t="str">
        <f t="shared" si="1"/>
        <v>No</v>
      </c>
      <c r="J15" s="25" t="s">
        <v>38</v>
      </c>
    </row>
    <row r="16" spans="1:10" ht="18.75" x14ac:dyDescent="0.3">
      <c r="A16" s="2"/>
      <c r="B16" s="2"/>
      <c r="C16" s="20" t="s">
        <v>55</v>
      </c>
      <c r="D16" s="21" t="s">
        <v>44</v>
      </c>
      <c r="E16" s="22">
        <v>4.8999999999999998E-3</v>
      </c>
      <c r="F16" s="22">
        <v>-3.3E-3</v>
      </c>
      <c r="G16" s="23" t="str">
        <f t="shared" si="0"/>
        <v>No</v>
      </c>
      <c r="H16" s="82" t="s">
        <v>38</v>
      </c>
      <c r="I16" s="23" t="str">
        <f t="shared" si="1"/>
        <v>No</v>
      </c>
      <c r="J16" s="25" t="s">
        <v>38</v>
      </c>
    </row>
    <row r="17" spans="1:10" ht="18.75" x14ac:dyDescent="0.3">
      <c r="A17" s="2"/>
      <c r="B17" s="2"/>
      <c r="C17" s="65" t="s">
        <v>55</v>
      </c>
      <c r="D17" s="66" t="s">
        <v>7</v>
      </c>
      <c r="E17" s="67">
        <v>-3.3999999999999998E-3</v>
      </c>
      <c r="F17" s="67">
        <v>-1.8E-3</v>
      </c>
      <c r="G17" s="68" t="str">
        <f t="shared" si="0"/>
        <v>Si</v>
      </c>
      <c r="H17" s="83" t="s">
        <v>37</v>
      </c>
      <c r="I17" s="68" t="str">
        <f t="shared" si="1"/>
        <v>No</v>
      </c>
      <c r="J17" s="25" t="s">
        <v>38</v>
      </c>
    </row>
    <row r="18" spans="1:10" ht="18.75" x14ac:dyDescent="0.3">
      <c r="A18" s="2"/>
      <c r="B18" s="2"/>
      <c r="C18" s="65" t="s">
        <v>55</v>
      </c>
      <c r="D18" s="66" t="s">
        <v>8</v>
      </c>
      <c r="E18" s="67">
        <v>2.1600000000000001E-2</v>
      </c>
      <c r="F18" s="67">
        <v>3.9E-2</v>
      </c>
      <c r="G18" s="68" t="str">
        <f t="shared" si="0"/>
        <v>Si</v>
      </c>
      <c r="H18" s="83" t="s">
        <v>37</v>
      </c>
      <c r="I18" s="68" t="str">
        <f t="shared" si="1"/>
        <v>Si</v>
      </c>
      <c r="J18" s="24" t="s">
        <v>37</v>
      </c>
    </row>
    <row r="19" spans="1:10" ht="18.75" x14ac:dyDescent="0.3">
      <c r="A19" s="2"/>
      <c r="B19" s="2"/>
      <c r="C19" s="65" t="s">
        <v>55</v>
      </c>
      <c r="D19" s="66" t="s">
        <v>9</v>
      </c>
      <c r="E19" s="67">
        <v>-8.9899999999999994E-2</v>
      </c>
      <c r="F19" s="67">
        <v>-0.19289999999999999</v>
      </c>
      <c r="G19" s="68" t="str">
        <f t="shared" si="0"/>
        <v>No</v>
      </c>
      <c r="H19" s="82" t="s">
        <v>38</v>
      </c>
      <c r="I19" s="68" t="str">
        <f t="shared" si="1"/>
        <v>No</v>
      </c>
      <c r="J19" s="25" t="s">
        <v>38</v>
      </c>
    </row>
    <row r="20" spans="1:10" ht="18.75" x14ac:dyDescent="0.3">
      <c r="A20" s="2"/>
      <c r="B20" s="2"/>
      <c r="C20" s="72" t="s">
        <v>55</v>
      </c>
      <c r="D20" s="26" t="s">
        <v>10</v>
      </c>
      <c r="E20" s="27">
        <v>8.3299999999999999E-2</v>
      </c>
      <c r="F20" s="27">
        <v>7.1999999999999995E-2</v>
      </c>
      <c r="G20" s="28" t="str">
        <f t="shared" si="0"/>
        <v>No</v>
      </c>
      <c r="H20" s="84" t="s">
        <v>38</v>
      </c>
      <c r="I20" s="28" t="str">
        <f t="shared" si="1"/>
        <v>Si</v>
      </c>
      <c r="J20" s="29" t="s">
        <v>38</v>
      </c>
    </row>
    <row r="21" spans="1:10" ht="18.75" x14ac:dyDescent="0.3">
      <c r="A21" s="2"/>
      <c r="B21" s="2"/>
      <c r="C21" s="72" t="s">
        <v>55</v>
      </c>
      <c r="D21" s="26" t="s">
        <v>11</v>
      </c>
      <c r="E21" s="27">
        <v>6.5699999999999995E-2</v>
      </c>
      <c r="F21" s="27">
        <v>5.4699999999999999E-2</v>
      </c>
      <c r="G21" s="28" t="str">
        <f t="shared" si="0"/>
        <v>No</v>
      </c>
      <c r="H21" s="84" t="s">
        <v>38</v>
      </c>
      <c r="I21" s="28" t="str">
        <f t="shared" si="1"/>
        <v>Si</v>
      </c>
      <c r="J21" s="30" t="s">
        <v>37</v>
      </c>
    </row>
    <row r="22" spans="1:10" ht="18.75" x14ac:dyDescent="0.3">
      <c r="A22" s="2"/>
      <c r="B22" s="2"/>
      <c r="C22" s="72" t="s">
        <v>55</v>
      </c>
      <c r="D22" s="26" t="s">
        <v>12</v>
      </c>
      <c r="E22" s="27">
        <v>-1.23E-2</v>
      </c>
      <c r="F22" s="27">
        <v>-2.9499999999999998E-2</v>
      </c>
      <c r="G22" s="28" t="str">
        <f t="shared" si="0"/>
        <v>No</v>
      </c>
      <c r="H22" s="84" t="s">
        <v>38</v>
      </c>
      <c r="I22" s="28" t="str">
        <f t="shared" si="1"/>
        <v>No</v>
      </c>
      <c r="J22" s="29" t="s">
        <v>38</v>
      </c>
    </row>
    <row r="23" spans="1:10" ht="18.75" x14ac:dyDescent="0.3">
      <c r="A23" s="2"/>
      <c r="B23" s="2"/>
      <c r="C23" s="72" t="s">
        <v>55</v>
      </c>
      <c r="D23" s="26" t="s">
        <v>13</v>
      </c>
      <c r="E23" s="27">
        <v>4.4999999999999997E-3</v>
      </c>
      <c r="F23" s="27">
        <v>-1.1599999999999999E-2</v>
      </c>
      <c r="G23" s="28" t="str">
        <f t="shared" si="0"/>
        <v>No</v>
      </c>
      <c r="H23" s="84" t="s">
        <v>38</v>
      </c>
      <c r="I23" s="28" t="str">
        <f t="shared" si="1"/>
        <v>No</v>
      </c>
      <c r="J23" s="29" t="s">
        <v>38</v>
      </c>
    </row>
    <row r="24" spans="1:10" ht="18.75" x14ac:dyDescent="0.3">
      <c r="A24" s="2"/>
      <c r="B24" s="2"/>
      <c r="C24" s="74" t="s">
        <v>47</v>
      </c>
      <c r="D24" s="31" t="s">
        <v>49</v>
      </c>
      <c r="E24" s="32">
        <v>6.3600000000000004E-2</v>
      </c>
      <c r="F24" s="32">
        <v>4.7199999999999999E-2</v>
      </c>
      <c r="G24" s="33" t="str">
        <f t="shared" si="0"/>
        <v>No</v>
      </c>
      <c r="H24" s="85" t="s">
        <v>38</v>
      </c>
      <c r="I24" s="33" t="str">
        <f t="shared" si="1"/>
        <v>Si</v>
      </c>
      <c r="J24" s="75" t="s">
        <v>38</v>
      </c>
    </row>
    <row r="25" spans="1:10" ht="18.75" x14ac:dyDescent="0.3">
      <c r="A25" s="2"/>
      <c r="B25" s="2"/>
      <c r="C25" s="74" t="s">
        <v>47</v>
      </c>
      <c r="D25" s="31" t="s">
        <v>50</v>
      </c>
      <c r="E25" s="32">
        <v>0.1391</v>
      </c>
      <c r="F25" s="32">
        <v>0.27539999999999998</v>
      </c>
      <c r="G25" s="33" t="str">
        <f t="shared" si="0"/>
        <v>Si</v>
      </c>
      <c r="H25" s="85" t="s">
        <v>38</v>
      </c>
      <c r="I25" s="33" t="str">
        <f t="shared" si="1"/>
        <v>Si</v>
      </c>
      <c r="J25" s="75" t="s">
        <v>38</v>
      </c>
    </row>
    <row r="26" spans="1:10" ht="18.75" x14ac:dyDescent="0.3">
      <c r="A26" s="2"/>
      <c r="B26" s="2"/>
      <c r="C26" s="74" t="s">
        <v>47</v>
      </c>
      <c r="D26" s="31" t="s">
        <v>51</v>
      </c>
      <c r="E26" s="32">
        <v>4.9399999999999999E-2</v>
      </c>
      <c r="F26" s="32">
        <v>1.6899999999999998E-2</v>
      </c>
      <c r="G26" s="33" t="str">
        <f>IF(E26&gt;F26,"Si","No")</f>
        <v>Si</v>
      </c>
      <c r="H26" s="86" t="s">
        <v>37</v>
      </c>
      <c r="I26" s="33" t="str">
        <f t="shared" ref="I26" si="2">IF(F26&lt;0,"No","Si")</f>
        <v>Si</v>
      </c>
      <c r="J26" s="34" t="s">
        <v>37</v>
      </c>
    </row>
    <row r="27" spans="1:10" ht="18.75" x14ac:dyDescent="0.3">
      <c r="A27" s="2"/>
      <c r="B27" s="4"/>
      <c r="C27" s="74" t="s">
        <v>47</v>
      </c>
      <c r="D27" s="31" t="s">
        <v>52</v>
      </c>
      <c r="E27" s="32">
        <v>5.5300000000000002E-2</v>
      </c>
      <c r="F27" s="32">
        <v>2.9600000000000001E-2</v>
      </c>
      <c r="G27" s="33" t="str">
        <f>IF(E27&lt;F27,"Si","No")</f>
        <v>No</v>
      </c>
      <c r="H27" s="86" t="s">
        <v>37</v>
      </c>
      <c r="I27" s="33" t="str">
        <f t="shared" si="1"/>
        <v>Si</v>
      </c>
      <c r="J27" s="34" t="s">
        <v>37</v>
      </c>
    </row>
    <row r="28" spans="1:10" ht="18.75" x14ac:dyDescent="0.3">
      <c r="A28" s="2"/>
      <c r="B28" s="4" t="s">
        <v>45</v>
      </c>
      <c r="C28" s="35">
        <v>2016</v>
      </c>
      <c r="D28" s="36" t="s">
        <v>27</v>
      </c>
      <c r="E28" s="37">
        <v>1.0286999999999999</v>
      </c>
      <c r="F28" s="37">
        <v>1.4368000000000001</v>
      </c>
      <c r="G28" s="38" t="str">
        <f t="shared" ref="G28:G30" si="3">IF(E28&gt;F28,"Si","No")</f>
        <v>No</v>
      </c>
      <c r="H28" s="87" t="s">
        <v>38</v>
      </c>
      <c r="I28" s="38" t="str">
        <f>IF(F28&gt;1,"No","Si")</f>
        <v>No</v>
      </c>
      <c r="J28" s="14" t="s">
        <v>38</v>
      </c>
    </row>
    <row r="29" spans="1:10" ht="18.75" x14ac:dyDescent="0.3">
      <c r="A29" s="2"/>
      <c r="B29" s="4" t="s">
        <v>45</v>
      </c>
      <c r="C29" s="35">
        <v>2016</v>
      </c>
      <c r="D29" s="36" t="s">
        <v>28</v>
      </c>
      <c r="E29" s="37">
        <v>0.88170000000000004</v>
      </c>
      <c r="F29" s="37">
        <v>0.79310000000000003</v>
      </c>
      <c r="G29" s="38" t="str">
        <f t="shared" si="3"/>
        <v>Si</v>
      </c>
      <c r="H29" s="88" t="s">
        <v>37</v>
      </c>
      <c r="I29" s="38" t="str">
        <f t="shared" ref="I29:I30" si="4">IF(F29&gt;1,"No","Si")</f>
        <v>Si</v>
      </c>
      <c r="J29" s="39" t="s">
        <v>37</v>
      </c>
    </row>
    <row r="30" spans="1:10" ht="18.75" x14ac:dyDescent="0.3">
      <c r="A30" s="2"/>
      <c r="B30" s="4" t="s">
        <v>45</v>
      </c>
      <c r="C30" s="35">
        <v>2016</v>
      </c>
      <c r="D30" s="36" t="s">
        <v>29</v>
      </c>
      <c r="E30" s="37">
        <v>0.92730000000000001</v>
      </c>
      <c r="F30" s="37">
        <v>1.0763</v>
      </c>
      <c r="G30" s="38" t="str">
        <f t="shared" si="3"/>
        <v>No</v>
      </c>
      <c r="H30" s="87" t="s">
        <v>38</v>
      </c>
      <c r="I30" s="38" t="str">
        <f t="shared" si="4"/>
        <v>No</v>
      </c>
      <c r="J30" s="14" t="s">
        <v>38</v>
      </c>
    </row>
    <row r="31" spans="1:10" ht="18.75" x14ac:dyDescent="0.3">
      <c r="A31" s="2"/>
      <c r="B31" s="2"/>
      <c r="C31" s="40" t="s">
        <v>59</v>
      </c>
      <c r="D31" s="41" t="s">
        <v>30</v>
      </c>
      <c r="E31" s="42">
        <v>3.0700000000000002E-2</v>
      </c>
      <c r="F31" s="42">
        <v>3.6799999999999999E-2</v>
      </c>
      <c r="G31" s="43" t="str">
        <f t="shared" ref="G31:G44" si="5">IF(E31&lt;F31,"Si","No")</f>
        <v>Si</v>
      </c>
      <c r="H31" s="89" t="s">
        <v>37</v>
      </c>
      <c r="I31" s="43" t="str">
        <f t="shared" si="1"/>
        <v>Si</v>
      </c>
      <c r="J31" s="44" t="s">
        <v>37</v>
      </c>
    </row>
    <row r="32" spans="1:10" ht="18.75" x14ac:dyDescent="0.3">
      <c r="A32" s="2"/>
      <c r="B32" s="2"/>
      <c r="C32" s="40" t="s">
        <v>59</v>
      </c>
      <c r="D32" s="41" t="s">
        <v>31</v>
      </c>
      <c r="E32" s="42">
        <v>2.2200000000000001E-2</v>
      </c>
      <c r="F32" s="42">
        <v>3.5400000000000001E-2</v>
      </c>
      <c r="G32" s="43" t="str">
        <f t="shared" si="5"/>
        <v>Si</v>
      </c>
      <c r="H32" s="89" t="s">
        <v>37</v>
      </c>
      <c r="I32" s="43" t="str">
        <f t="shared" si="1"/>
        <v>Si</v>
      </c>
      <c r="J32" s="44" t="s">
        <v>37</v>
      </c>
    </row>
    <row r="33" spans="1:10" ht="18.75" x14ac:dyDescent="0.3">
      <c r="A33" s="2"/>
      <c r="B33" s="2"/>
      <c r="C33" s="40" t="s">
        <v>59</v>
      </c>
      <c r="D33" s="41" t="s">
        <v>32</v>
      </c>
      <c r="E33" s="42">
        <v>2.93E-2</v>
      </c>
      <c r="F33" s="42">
        <v>3.5099999999999999E-2</v>
      </c>
      <c r="G33" s="43" t="str">
        <f t="shared" si="5"/>
        <v>Si</v>
      </c>
      <c r="H33" s="89" t="s">
        <v>37</v>
      </c>
      <c r="I33" s="43" t="str">
        <f t="shared" si="1"/>
        <v>Si</v>
      </c>
      <c r="J33" s="34" t="s">
        <v>37</v>
      </c>
    </row>
    <row r="34" spans="1:10" ht="18.75" x14ac:dyDescent="0.3">
      <c r="A34" s="2"/>
      <c r="B34" s="4" t="s">
        <v>41</v>
      </c>
      <c r="C34" s="45" t="s">
        <v>56</v>
      </c>
      <c r="D34" s="46" t="s">
        <v>14</v>
      </c>
      <c r="E34" s="47">
        <v>8.9999999999999993E-3</v>
      </c>
      <c r="F34" s="47">
        <v>7.0000000000000001E-3</v>
      </c>
      <c r="G34" s="48" t="str">
        <f>IF(E34&lt;F34,"No","Si")</f>
        <v>Si</v>
      </c>
      <c r="H34" s="90" t="s">
        <v>37</v>
      </c>
      <c r="I34" s="48" t="str">
        <f t="shared" si="1"/>
        <v>Si</v>
      </c>
      <c r="J34" s="49" t="s">
        <v>37</v>
      </c>
    </row>
    <row r="35" spans="1:10" ht="18.75" x14ac:dyDescent="0.3">
      <c r="A35" s="2"/>
      <c r="B35" s="4" t="s">
        <v>41</v>
      </c>
      <c r="C35" s="45" t="s">
        <v>56</v>
      </c>
      <c r="D35" s="46" t="s">
        <v>15</v>
      </c>
      <c r="E35" s="47">
        <v>1.2999999999999999E-2</v>
      </c>
      <c r="F35" s="47">
        <v>3.0000000000000001E-3</v>
      </c>
      <c r="G35" s="48" t="str">
        <f t="shared" ref="G35:G37" si="6">IF(E35&lt;F35,"No","Si")</f>
        <v>Si</v>
      </c>
      <c r="H35" s="90" t="s">
        <v>37</v>
      </c>
      <c r="I35" s="48" t="str">
        <f t="shared" si="1"/>
        <v>Si</v>
      </c>
      <c r="J35" s="49" t="s">
        <v>37</v>
      </c>
    </row>
    <row r="36" spans="1:10" ht="18.75" x14ac:dyDescent="0.3">
      <c r="A36" s="2"/>
      <c r="B36" s="4" t="s">
        <v>41</v>
      </c>
      <c r="C36" s="45" t="s">
        <v>56</v>
      </c>
      <c r="D36" s="46" t="s">
        <v>16</v>
      </c>
      <c r="E36" s="47">
        <v>2.3E-2</v>
      </c>
      <c r="F36" s="47">
        <v>1.6E-2</v>
      </c>
      <c r="G36" s="48" t="str">
        <f t="shared" si="6"/>
        <v>Si</v>
      </c>
      <c r="H36" s="90" t="s">
        <v>37</v>
      </c>
      <c r="I36" s="48" t="str">
        <f t="shared" si="1"/>
        <v>Si</v>
      </c>
      <c r="J36" s="49" t="s">
        <v>37</v>
      </c>
    </row>
    <row r="37" spans="1:10" ht="18.75" x14ac:dyDescent="0.3">
      <c r="A37" s="2"/>
      <c r="B37" s="4" t="s">
        <v>41</v>
      </c>
      <c r="C37" s="45" t="s">
        <v>56</v>
      </c>
      <c r="D37" s="46" t="s">
        <v>53</v>
      </c>
      <c r="E37" s="47">
        <v>1.7999999999999999E-2</v>
      </c>
      <c r="F37" s="47">
        <v>0.02</v>
      </c>
      <c r="G37" s="48" t="str">
        <f t="shared" si="6"/>
        <v>No</v>
      </c>
      <c r="H37" s="87" t="s">
        <v>38</v>
      </c>
      <c r="I37" s="48" t="str">
        <f t="shared" si="1"/>
        <v>Si</v>
      </c>
      <c r="J37" s="49" t="s">
        <v>37</v>
      </c>
    </row>
    <row r="38" spans="1:10" ht="18.75" x14ac:dyDescent="0.3">
      <c r="A38" s="2"/>
      <c r="B38" s="2"/>
      <c r="C38" s="45" t="s">
        <v>56</v>
      </c>
      <c r="D38" s="50" t="s">
        <v>17</v>
      </c>
      <c r="E38" s="51">
        <v>-1.4999999999999999E-2</v>
      </c>
      <c r="F38" s="51">
        <v>-8.0000000000000002E-3</v>
      </c>
      <c r="G38" s="52" t="str">
        <f t="shared" si="5"/>
        <v>Si</v>
      </c>
      <c r="H38" s="91" t="s">
        <v>37</v>
      </c>
      <c r="I38" s="52" t="str">
        <f t="shared" si="1"/>
        <v>No</v>
      </c>
      <c r="J38" s="77" t="s">
        <v>38</v>
      </c>
    </row>
    <row r="39" spans="1:10" ht="18.75" x14ac:dyDescent="0.3">
      <c r="A39" s="2"/>
      <c r="B39" s="2"/>
      <c r="C39" s="45" t="s">
        <v>56</v>
      </c>
      <c r="D39" s="50" t="s">
        <v>18</v>
      </c>
      <c r="E39" s="51">
        <v>6.0000000000000001E-3</v>
      </c>
      <c r="F39" s="51">
        <v>1.2999999999999999E-2</v>
      </c>
      <c r="G39" s="52" t="str">
        <f t="shared" si="5"/>
        <v>Si</v>
      </c>
      <c r="H39" s="91" t="s">
        <v>37</v>
      </c>
      <c r="I39" s="52" t="str">
        <f t="shared" si="1"/>
        <v>Si</v>
      </c>
      <c r="J39" s="76" t="s">
        <v>37</v>
      </c>
    </row>
    <row r="40" spans="1:10" ht="18.75" x14ac:dyDescent="0.3">
      <c r="A40" s="2"/>
      <c r="B40" s="2"/>
      <c r="C40" s="53" t="s">
        <v>47</v>
      </c>
      <c r="D40" s="54" t="s">
        <v>19</v>
      </c>
      <c r="E40" s="55">
        <v>-3.0000000000000001E-3</v>
      </c>
      <c r="F40" s="55">
        <v>-8.9999999999999993E-3</v>
      </c>
      <c r="G40" s="56" t="str">
        <f t="shared" si="5"/>
        <v>No</v>
      </c>
      <c r="H40" s="92" t="s">
        <v>38</v>
      </c>
      <c r="I40" s="56" t="str">
        <f t="shared" si="1"/>
        <v>No</v>
      </c>
      <c r="J40" s="77" t="s">
        <v>38</v>
      </c>
    </row>
    <row r="41" spans="1:10" ht="18.75" x14ac:dyDescent="0.3">
      <c r="A41" s="2"/>
      <c r="B41" s="2"/>
      <c r="C41" s="53" t="s">
        <v>47</v>
      </c>
      <c r="D41" s="54" t="s">
        <v>20</v>
      </c>
      <c r="E41" s="55">
        <v>8.9999999999999993E-3</v>
      </c>
      <c r="F41" s="55">
        <v>-1.4E-2</v>
      </c>
      <c r="G41" s="56" t="str">
        <f t="shared" si="5"/>
        <v>No</v>
      </c>
      <c r="H41" s="93" t="s">
        <v>37</v>
      </c>
      <c r="I41" s="56" t="str">
        <f t="shared" si="1"/>
        <v>No</v>
      </c>
      <c r="J41" s="77" t="s">
        <v>38</v>
      </c>
    </row>
    <row r="42" spans="1:10" ht="18.75" x14ac:dyDescent="0.3">
      <c r="A42" s="2"/>
      <c r="B42" s="2"/>
      <c r="C42" s="53" t="s">
        <v>47</v>
      </c>
      <c r="D42" s="54" t="s">
        <v>21</v>
      </c>
      <c r="E42" s="55">
        <v>3.5000000000000003E-2</v>
      </c>
      <c r="F42" s="55">
        <v>0.192</v>
      </c>
      <c r="G42" s="56" t="str">
        <f t="shared" si="5"/>
        <v>Si</v>
      </c>
      <c r="H42" s="92" t="s">
        <v>38</v>
      </c>
      <c r="I42" s="56" t="str">
        <f t="shared" si="1"/>
        <v>Si</v>
      </c>
      <c r="J42" s="57" t="s">
        <v>37</v>
      </c>
    </row>
    <row r="43" spans="1:10" ht="18.75" x14ac:dyDescent="0.3">
      <c r="A43" s="2"/>
      <c r="B43" s="2"/>
      <c r="C43" s="53" t="s">
        <v>47</v>
      </c>
      <c r="D43" s="54" t="s">
        <v>54</v>
      </c>
      <c r="E43" s="55">
        <v>7.3999999999999996E-2</v>
      </c>
      <c r="F43" s="55">
        <v>9.8000000000000004E-2</v>
      </c>
      <c r="G43" s="56" t="str">
        <f t="shared" si="5"/>
        <v>Si</v>
      </c>
      <c r="H43" s="92" t="s">
        <v>38</v>
      </c>
      <c r="I43" s="56" t="str">
        <f t="shared" si="1"/>
        <v>Si</v>
      </c>
      <c r="J43" s="57" t="s">
        <v>37</v>
      </c>
    </row>
    <row r="44" spans="1:10" ht="18.75" x14ac:dyDescent="0.3">
      <c r="A44" s="2"/>
      <c r="B44" s="2"/>
      <c r="C44" s="58" t="s">
        <v>55</v>
      </c>
      <c r="D44" s="59" t="s">
        <v>22</v>
      </c>
      <c r="E44" s="60">
        <v>4.3E-3</v>
      </c>
      <c r="F44" s="60">
        <v>7.3300000000000004E-2</v>
      </c>
      <c r="G44" s="61" t="str">
        <f t="shared" si="5"/>
        <v>Si</v>
      </c>
      <c r="H44" s="94" t="s">
        <v>37</v>
      </c>
      <c r="I44" s="61" t="str">
        <f t="shared" si="1"/>
        <v>Si</v>
      </c>
      <c r="J44" s="78" t="s">
        <v>37</v>
      </c>
    </row>
    <row r="45" spans="1:10" ht="19.5" thickBot="1" x14ac:dyDescent="0.35">
      <c r="A45" s="2"/>
      <c r="B45" s="4" t="s">
        <v>41</v>
      </c>
      <c r="C45" s="58" t="s">
        <v>55</v>
      </c>
      <c r="D45" s="62" t="s">
        <v>23</v>
      </c>
      <c r="E45" s="63">
        <v>1.0500000000000001E-2</v>
      </c>
      <c r="F45" s="63">
        <v>1.7600000000000001E-2</v>
      </c>
      <c r="G45" s="64" t="str">
        <f>IF(E45&gt;F45,"Si","No")</f>
        <v>No</v>
      </c>
      <c r="H45" s="96" t="s">
        <v>38</v>
      </c>
      <c r="I45" s="64" t="str">
        <f>IF(F45&gt;0,"No","Si")</f>
        <v>No</v>
      </c>
      <c r="J45" s="97" t="s">
        <v>38</v>
      </c>
    </row>
    <row r="46" spans="1:10" x14ac:dyDescent="0.25">
      <c r="A46" s="2"/>
      <c r="B46" s="2"/>
      <c r="C46" s="3"/>
      <c r="D46" s="2"/>
      <c r="E46" s="3"/>
      <c r="F46" s="3"/>
      <c r="G46" s="3"/>
      <c r="H46" s="3"/>
      <c r="I46" s="3"/>
      <c r="J46" s="3"/>
    </row>
    <row r="47" spans="1:10" x14ac:dyDescent="0.25">
      <c r="A47" s="2"/>
      <c r="B47" s="2"/>
      <c r="C47" s="71" t="s">
        <v>42</v>
      </c>
      <c r="D47" s="2"/>
      <c r="E47" s="3"/>
      <c r="F47" s="3"/>
      <c r="G47" s="3"/>
      <c r="H47" s="3"/>
      <c r="I47" s="3"/>
      <c r="J47" s="3"/>
    </row>
    <row r="48" spans="1:10" x14ac:dyDescent="0.25">
      <c r="A48" s="2"/>
      <c r="B48" s="2"/>
      <c r="C48" s="71" t="s">
        <v>46</v>
      </c>
      <c r="D48" s="2"/>
      <c r="E48" s="3"/>
      <c r="F48" s="3"/>
      <c r="G48" s="3"/>
      <c r="H48" s="3"/>
      <c r="I48" s="3"/>
      <c r="J48" s="3"/>
    </row>
    <row r="49" spans="1:10" x14ac:dyDescent="0.25">
      <c r="A49" s="2"/>
      <c r="B49" s="2"/>
      <c r="C49" s="3"/>
      <c r="D49" s="2"/>
      <c r="E49" s="3"/>
      <c r="F49" s="3"/>
      <c r="G49" s="3"/>
      <c r="H49" s="3"/>
      <c r="I49" s="3"/>
      <c r="J49" s="3"/>
    </row>
    <row r="50" spans="1:10" x14ac:dyDescent="0.25">
      <c r="A50" s="2"/>
      <c r="B50" s="2"/>
      <c r="C50" s="3"/>
      <c r="D50" s="2"/>
      <c r="E50" s="3"/>
      <c r="F50" s="3"/>
      <c r="G50" s="3"/>
      <c r="H50" s="3"/>
      <c r="I50" s="3"/>
      <c r="J50" s="3"/>
    </row>
  </sheetData>
  <pageMargins left="0.7" right="0.7" top="0.75" bottom="0.75" header="0.3" footer="0.3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2017-05-03T10:49:22Z</cp:lastPrinted>
  <dcterms:created xsi:type="dcterms:W3CDTF">2016-06-22T15:01:39Z</dcterms:created>
  <dcterms:modified xsi:type="dcterms:W3CDTF">2019-05-15T08:51:42Z</dcterms:modified>
</cp:coreProperties>
</file>